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9120" activeTab="0"/>
  </bookViews>
  <sheets>
    <sheet name="Cond BS" sheetId="1" r:id="rId1"/>
    <sheet name="Cond IC" sheetId="2" r:id="rId2"/>
    <sheet name="Cond Equity" sheetId="3" r:id="rId3"/>
    <sheet name="Cond CF" sheetId="4" r:id="rId4"/>
  </sheets>
  <externalReferences>
    <externalReference r:id="rId7"/>
  </externalReferences>
  <definedNames/>
  <calcPr fullCalcOnLoad="1"/>
</workbook>
</file>

<file path=xl/sharedStrings.xml><?xml version="1.0" encoding="utf-8"?>
<sst xmlns="http://schemas.openxmlformats.org/spreadsheetml/2006/main" count="137" uniqueCount="110">
  <si>
    <t>JUAN KUANG (M) INDUSTRIAL BERHAD (Co. No. 73170-V)</t>
  </si>
  <si>
    <t>Condensed Consolidated Balance Sheets</t>
  </si>
  <si>
    <t>As at 30 April 2007</t>
  </si>
  <si>
    <t>As at end of</t>
  </si>
  <si>
    <t xml:space="preserve">As at </t>
  </si>
  <si>
    <t>Current</t>
  </si>
  <si>
    <t>Preceding</t>
  </si>
  <si>
    <t>Quarter</t>
  </si>
  <si>
    <t>Year Ended</t>
  </si>
  <si>
    <t>30-Apr-2007</t>
  </si>
  <si>
    <t>RM'000</t>
  </si>
  <si>
    <t>ASSETS</t>
  </si>
  <si>
    <t>Non - Current Assets</t>
  </si>
  <si>
    <t>Property, Plant and Equipment</t>
  </si>
  <si>
    <t>Prepaid  lease payments</t>
  </si>
  <si>
    <t>Investment in Associated Company</t>
  </si>
  <si>
    <t>Other Investments</t>
  </si>
  <si>
    <t>Current Assets</t>
  </si>
  <si>
    <t>Inventories</t>
  </si>
  <si>
    <t>Trade and others receivables</t>
  </si>
  <si>
    <t>Tax recoverable</t>
  </si>
  <si>
    <t>Cash and cash equivalents</t>
  </si>
  <si>
    <t>TOTAL ASSETS</t>
  </si>
  <si>
    <t>Equity attributable to equity holders of the parent</t>
  </si>
  <si>
    <t>Share Capital</t>
  </si>
  <si>
    <t>Reserves</t>
  </si>
  <si>
    <t>Minority shareholders' interests</t>
  </si>
  <si>
    <t>Total Equity</t>
  </si>
  <si>
    <t>Non Current Liabilities</t>
  </si>
  <si>
    <t>Bank Borrowings</t>
  </si>
  <si>
    <t>Deferred taxation</t>
  </si>
  <si>
    <t>Current Liabilities</t>
  </si>
  <si>
    <t>Trade and other payables</t>
  </si>
  <si>
    <t>Provision for Taxation</t>
  </si>
  <si>
    <t>Total Liabilities</t>
  </si>
  <si>
    <t>TOTAL EQUITY AND LIABILITIES</t>
  </si>
  <si>
    <t>Net assets per share attributable to oridinary equity holders of the parent (RM)</t>
  </si>
  <si>
    <t>Condensed Consolidated Income Statements</t>
  </si>
  <si>
    <t>For the period 30 April 2007</t>
  </si>
  <si>
    <t>Individual Quarter</t>
  </si>
  <si>
    <t>Cumulative Quarter</t>
  </si>
  <si>
    <t>3 months ended 30 Apr</t>
  </si>
  <si>
    <t>Revenue</t>
  </si>
  <si>
    <t>Cost of Sales</t>
  </si>
  <si>
    <t>Gross Profit</t>
  </si>
  <si>
    <t>Other income</t>
  </si>
  <si>
    <t>Operating expenses</t>
  </si>
  <si>
    <t>Finance Cost</t>
  </si>
  <si>
    <t>Share of profit of associated company</t>
  </si>
  <si>
    <t>Profit before tax</t>
  </si>
  <si>
    <t>Income tax expenses</t>
  </si>
  <si>
    <t>Profit for the period</t>
  </si>
  <si>
    <t>Attributable to :</t>
  </si>
  <si>
    <t>Equity holders of the parent</t>
  </si>
  <si>
    <t>Minority interest</t>
  </si>
  <si>
    <t>Earnings per share attributable</t>
  </si>
  <si>
    <t xml:space="preserve">    to equity holders of the parent:</t>
  </si>
  <si>
    <t xml:space="preserve"> - Basic (sen) - for profit for the period</t>
  </si>
  <si>
    <t>- Diluted (sen) - for profit for the period</t>
  </si>
  <si>
    <t>Condensed Consolidated Cash Flow Statements</t>
  </si>
  <si>
    <t>for the 3 months ended 30 April 2007</t>
  </si>
  <si>
    <t>quarter</t>
  </si>
  <si>
    <t>Net Profit / (loss) before tax</t>
  </si>
  <si>
    <t>Adjustment for non-cash flow:-</t>
  </si>
  <si>
    <t>Depreciation of property, plant and equipment</t>
  </si>
  <si>
    <t>Interest expense</t>
  </si>
  <si>
    <t>Interest income</t>
  </si>
  <si>
    <t>Gain on disposal of  property, plant and equipment</t>
  </si>
  <si>
    <t>Operating profit  before changes in working capital</t>
  </si>
  <si>
    <t>Changes in working capital</t>
  </si>
  <si>
    <t>Net Change in current assets</t>
  </si>
  <si>
    <t>Net Change in current liabilities</t>
  </si>
  <si>
    <t>Cash generated from operating activities</t>
  </si>
  <si>
    <t>Taxation refund / (paid)</t>
  </si>
  <si>
    <t>Net cash generated from / (used in) operating activities</t>
  </si>
  <si>
    <t>Investing Activities</t>
  </si>
  <si>
    <t xml:space="preserve">Purchase of property, plant and equipment  </t>
  </si>
  <si>
    <t>Proceeds from disposal of property, plant and equipment</t>
  </si>
  <si>
    <t>Interest received</t>
  </si>
  <si>
    <t>Net cash used in inveting activities</t>
  </si>
  <si>
    <t>Financing Activities</t>
  </si>
  <si>
    <t>Interest paid</t>
  </si>
  <si>
    <t>Proceeds from issuance of shares</t>
  </si>
  <si>
    <t>Repayment of term loan</t>
  </si>
  <si>
    <t>Net cash used in financing actitives</t>
  </si>
  <si>
    <t>Net increase in cash and cash equivalents</t>
  </si>
  <si>
    <t>Cash and cash equivalents at beginning of period</t>
  </si>
  <si>
    <t>Cash and cash equivalents at end of period</t>
  </si>
  <si>
    <t>Condensed Consolidated Statements of Changes in Equity</t>
  </si>
  <si>
    <t>For the 3 months period ended 30 April  2007</t>
  </si>
  <si>
    <t>Attributable to Equity Holders of the Parent</t>
  </si>
  <si>
    <t>Non Distributable</t>
  </si>
  <si>
    <t>Distributable</t>
  </si>
  <si>
    <t>Share Premium</t>
  </si>
  <si>
    <t>Revaluation Reserve</t>
  </si>
  <si>
    <t>Capital Reserve</t>
  </si>
  <si>
    <t>Exchange Reserve</t>
  </si>
  <si>
    <t xml:space="preserve"> Retained Earnings</t>
  </si>
  <si>
    <t>Total</t>
  </si>
  <si>
    <t>Minority Interest</t>
  </si>
  <si>
    <t>(RM'000)</t>
  </si>
  <si>
    <t>3 months ended 30 April 2006</t>
  </si>
  <si>
    <t>Balance at 1 February 2006</t>
  </si>
  <si>
    <t>Currency translation differences</t>
  </si>
  <si>
    <t>Net Profit for the period</t>
  </si>
  <si>
    <t>Balance at  30 April 2006</t>
  </si>
  <si>
    <t>3 months ended 30 April 2007</t>
  </si>
  <si>
    <t>Balance at 1 February 2007</t>
  </si>
  <si>
    <t>Issuance of share pursuant to ESOS</t>
  </si>
  <si>
    <t>Balance at 30 April 2007</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</si>
</sst>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dd\-mmm\-yyyy"/>
    <numFmt numFmtId="166" formatCode="dd/mmm/yyyy"/>
  </numFmts>
  <fonts count="11">
    <font>
      <sz val="10"/>
      <name val="Arial"/>
      <family val="0"/>
    </font>
    <font>
      <sz val="10"/>
      <name val="Times New Roman"/>
      <family val="0"/>
    </font>
    <font>
      <b/>
      <sz val="14"/>
      <name val="Times New Roman"/>
      <family val="1"/>
    </font>
    <font>
      <b/>
      <u val="single"/>
      <sz val="12"/>
      <name val="Times New Roman"/>
      <family val="1"/>
    </font>
    <font>
      <b/>
      <sz val="10"/>
      <name val="Times New Roman"/>
      <family val="1"/>
    </font>
    <font>
      <b/>
      <sz val="9"/>
      <name val="Times New Roman"/>
      <family val="1"/>
    </font>
    <font>
      <i/>
      <sz val="9"/>
      <name val="Times New Roman"/>
      <family val="1"/>
    </font>
    <font>
      <i/>
      <sz val="10"/>
      <name val="Times New Roman"/>
      <family val="1"/>
    </font>
    <font>
      <sz val="8"/>
      <name val="Arial"/>
      <family val="0"/>
    </font>
    <font>
      <b/>
      <u val="single"/>
      <sz val="10"/>
      <name val="Times New Roman"/>
      <family val="1"/>
    </font>
    <font>
      <b/>
      <i/>
      <sz val="10"/>
      <color indexed="10"/>
      <name val="Times New Roman"/>
      <family val="1"/>
    </font>
  </fonts>
  <fills count="3">
    <fill>
      <patternFill/>
    </fill>
    <fill>
      <patternFill patternType="gray125"/>
    </fill>
    <fill>
      <patternFill patternType="solid">
        <fgColor indexed="9"/>
        <bgColor indexed="64"/>
      </patternFill>
    </fill>
  </fills>
  <borders count="14">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double"/>
    </border>
    <border>
      <left style="thin"/>
      <right style="thin"/>
      <top style="thin"/>
      <bottom style="double"/>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6">
    <xf numFmtId="0" fontId="0" fillId="0" borderId="0" xfId="0" applyAlignment="1">
      <alignment/>
    </xf>
    <xf numFmtId="0" fontId="2" fillId="0" borderId="0" xfId="0" applyFont="1" applyAlignment="1">
      <alignment/>
    </xf>
    <xf numFmtId="0" fontId="1" fillId="0" borderId="0" xfId="0" applyFont="1" applyAlignment="1">
      <alignment/>
    </xf>
    <xf numFmtId="0" fontId="1" fillId="0" borderId="0" xfId="0" applyFont="1" applyFill="1" applyAlignment="1">
      <alignment/>
    </xf>
    <xf numFmtId="0" fontId="3" fillId="0" borderId="0" xfId="0" applyFont="1" applyAlignment="1">
      <alignment/>
    </xf>
    <xf numFmtId="0" fontId="4" fillId="0" borderId="0" xfId="0" applyFont="1" applyAlignment="1">
      <alignment/>
    </xf>
    <xf numFmtId="164" fontId="4" fillId="0" borderId="1" xfId="15" applyNumberFormat="1" applyFont="1" applyBorder="1" applyAlignment="1">
      <alignment horizontal="center"/>
    </xf>
    <xf numFmtId="0" fontId="4" fillId="0" borderId="0" xfId="0" applyFont="1" applyAlignment="1">
      <alignment horizontal="center"/>
    </xf>
    <xf numFmtId="164" fontId="4" fillId="0" borderId="2" xfId="15" applyNumberFormat="1" applyFont="1" applyBorder="1" applyAlignment="1">
      <alignment horizontal="center"/>
    </xf>
    <xf numFmtId="165" fontId="4" fillId="0" borderId="2" xfId="0" applyNumberFormat="1" applyFont="1" applyBorder="1" applyAlignment="1">
      <alignment horizontal="center"/>
    </xf>
    <xf numFmtId="166" fontId="4" fillId="0" borderId="0" xfId="0" applyNumberFormat="1" applyFont="1" applyAlignment="1">
      <alignment horizontal="center"/>
    </xf>
    <xf numFmtId="0" fontId="5" fillId="0" borderId="0" xfId="0" applyFont="1" applyAlignment="1">
      <alignment horizontal="center"/>
    </xf>
    <xf numFmtId="164" fontId="4" fillId="0" borderId="3" xfId="15" applyNumberFormat="1" applyFont="1" applyBorder="1" applyAlignment="1">
      <alignment horizontal="center"/>
    </xf>
    <xf numFmtId="0" fontId="6" fillId="0" borderId="0" xfId="0" applyFont="1" applyAlignment="1">
      <alignment horizontal="center"/>
    </xf>
    <xf numFmtId="164" fontId="1" fillId="0" borderId="1" xfId="15" applyNumberFormat="1" applyFont="1" applyBorder="1" applyAlignment="1">
      <alignment/>
    </xf>
    <xf numFmtId="164" fontId="1" fillId="0" borderId="0" xfId="15" applyNumberFormat="1" applyFont="1" applyAlignment="1">
      <alignment/>
    </xf>
    <xf numFmtId="164" fontId="1" fillId="0" borderId="2" xfId="15" applyNumberFormat="1" applyFont="1" applyBorder="1" applyAlignment="1">
      <alignment/>
    </xf>
    <xf numFmtId="164" fontId="1" fillId="0" borderId="4" xfId="15" applyNumberFormat="1" applyFont="1" applyBorder="1" applyAlignment="1">
      <alignment/>
    </xf>
    <xf numFmtId="0" fontId="7" fillId="0" borderId="0" xfId="0" applyFont="1" applyAlignment="1">
      <alignment/>
    </xf>
    <xf numFmtId="164" fontId="1" fillId="0" borderId="1" xfId="15" applyNumberFormat="1" applyFont="1" applyFill="1" applyBorder="1" applyAlignment="1">
      <alignment/>
    </xf>
    <xf numFmtId="164" fontId="1" fillId="0" borderId="2" xfId="15" applyNumberFormat="1" applyFont="1" applyFill="1" applyBorder="1" applyAlignment="1">
      <alignment/>
    </xf>
    <xf numFmtId="164" fontId="4" fillId="0" borderId="0" xfId="0" applyNumberFormat="1" applyFont="1" applyAlignment="1">
      <alignment/>
    </xf>
    <xf numFmtId="164" fontId="1" fillId="0" borderId="0" xfId="0" applyNumberFormat="1" applyFont="1" applyAlignment="1">
      <alignment/>
    </xf>
    <xf numFmtId="164" fontId="4" fillId="0" borderId="5" xfId="15" applyNumberFormat="1" applyFont="1" applyBorder="1" applyAlignment="1">
      <alignment/>
    </xf>
    <xf numFmtId="164" fontId="4" fillId="0" borderId="0" xfId="15" applyNumberFormat="1" applyFont="1" applyAlignment="1">
      <alignment/>
    </xf>
    <xf numFmtId="164" fontId="1" fillId="0" borderId="0" xfId="15" applyNumberFormat="1" applyFont="1" applyBorder="1" applyAlignment="1">
      <alignment/>
    </xf>
    <xf numFmtId="164" fontId="1" fillId="0" borderId="3" xfId="15" applyNumberFormat="1" applyFont="1" applyBorder="1" applyAlignment="1">
      <alignment/>
    </xf>
    <xf numFmtId="0" fontId="1" fillId="0" borderId="2" xfId="0" applyFont="1" applyBorder="1" applyAlignment="1">
      <alignment/>
    </xf>
    <xf numFmtId="43" fontId="1" fillId="0" borderId="0" xfId="15" applyFont="1" applyAlignment="1">
      <alignment/>
    </xf>
    <xf numFmtId="164" fontId="1" fillId="0" borderId="3" xfId="15" applyNumberFormat="1" applyFont="1" applyFill="1" applyBorder="1" applyAlignment="1">
      <alignment/>
    </xf>
    <xf numFmtId="164" fontId="4" fillId="0" borderId="0" xfId="15" applyNumberFormat="1" applyFont="1" applyBorder="1" applyAlignment="1">
      <alignment/>
    </xf>
    <xf numFmtId="43" fontId="1" fillId="0" borderId="4" xfId="15" applyNumberFormat="1" applyFont="1" applyBorder="1" applyAlignment="1">
      <alignment/>
    </xf>
    <xf numFmtId="164" fontId="1" fillId="0" borderId="0" xfId="15" applyNumberFormat="1" applyFont="1" applyFill="1" applyBorder="1" applyAlignment="1">
      <alignment/>
    </xf>
    <xf numFmtId="164" fontId="1" fillId="0" borderId="0" xfId="15" applyNumberFormat="1" applyFont="1" applyFill="1" applyAlignment="1">
      <alignment/>
    </xf>
    <xf numFmtId="164" fontId="4" fillId="2" borderId="1" xfId="15" applyNumberFormat="1" applyFont="1" applyFill="1" applyBorder="1" applyAlignment="1">
      <alignment horizontal="center"/>
    </xf>
    <xf numFmtId="164" fontId="4" fillId="2" borderId="2" xfId="15" applyNumberFormat="1" applyFont="1" applyFill="1" applyBorder="1" applyAlignment="1">
      <alignment horizontal="center"/>
    </xf>
    <xf numFmtId="165" fontId="4" fillId="2" borderId="2" xfId="0" applyNumberFormat="1" applyFont="1" applyFill="1" applyBorder="1" applyAlignment="1">
      <alignment horizontal="center"/>
    </xf>
    <xf numFmtId="164" fontId="4" fillId="2" borderId="3" xfId="15" applyNumberFormat="1" applyFont="1" applyFill="1" applyBorder="1" applyAlignment="1">
      <alignment horizontal="center"/>
    </xf>
    <xf numFmtId="0" fontId="1" fillId="2" borderId="0" xfId="0" applyFont="1" applyFill="1" applyAlignment="1">
      <alignment/>
    </xf>
    <xf numFmtId="164" fontId="1" fillId="2" borderId="1" xfId="15" applyNumberFormat="1" applyFont="1" applyFill="1" applyBorder="1" applyAlignment="1">
      <alignment/>
    </xf>
    <xf numFmtId="164" fontId="1" fillId="2" borderId="2" xfId="15" applyNumberFormat="1" applyFont="1" applyFill="1" applyBorder="1" applyAlignment="1">
      <alignment/>
    </xf>
    <xf numFmtId="164" fontId="1" fillId="2" borderId="4" xfId="15" applyNumberFormat="1" applyFont="1" applyFill="1" applyBorder="1" applyAlignment="1">
      <alignment/>
    </xf>
    <xf numFmtId="164" fontId="1" fillId="2" borderId="0" xfId="15" applyNumberFormat="1" applyFont="1" applyFill="1" applyAlignment="1">
      <alignment/>
    </xf>
    <xf numFmtId="164" fontId="4" fillId="2" borderId="5" xfId="15" applyNumberFormat="1" applyFont="1" applyFill="1" applyBorder="1" applyAlignment="1">
      <alignment/>
    </xf>
    <xf numFmtId="164" fontId="1" fillId="2" borderId="3" xfId="15" applyNumberFormat="1" applyFont="1" applyFill="1" applyBorder="1" applyAlignment="1">
      <alignment/>
    </xf>
    <xf numFmtId="0" fontId="1" fillId="2" borderId="2" xfId="0" applyFont="1" applyFill="1" applyBorder="1" applyAlignment="1">
      <alignment/>
    </xf>
    <xf numFmtId="164" fontId="1" fillId="2" borderId="0" xfId="15" applyNumberFormat="1" applyFont="1" applyFill="1" applyBorder="1" applyAlignment="1">
      <alignment/>
    </xf>
    <xf numFmtId="164" fontId="4" fillId="2" borderId="0" xfId="15" applyNumberFormat="1" applyFont="1" applyFill="1" applyBorder="1" applyAlignment="1">
      <alignment/>
    </xf>
    <xf numFmtId="43" fontId="1" fillId="2" borderId="4" xfId="15" applyNumberFormat="1" applyFont="1" applyFill="1" applyBorder="1" applyAlignment="1">
      <alignment/>
    </xf>
    <xf numFmtId="0" fontId="4" fillId="0" borderId="1" xfId="0" applyFont="1" applyFill="1" applyBorder="1" applyAlignment="1">
      <alignment horizontal="center"/>
    </xf>
    <xf numFmtId="0" fontId="1" fillId="0" borderId="0" xfId="0" applyFont="1" applyFill="1" applyAlignment="1">
      <alignment horizontal="center"/>
    </xf>
    <xf numFmtId="164" fontId="4" fillId="0" borderId="3" xfId="15" applyNumberFormat="1" applyFont="1" applyFill="1" applyBorder="1" applyAlignment="1">
      <alignment horizontal="center"/>
    </xf>
    <xf numFmtId="0" fontId="4" fillId="0" borderId="3" xfId="0" applyFont="1" applyFill="1" applyBorder="1" applyAlignment="1">
      <alignment horizontal="center"/>
    </xf>
    <xf numFmtId="9" fontId="1" fillId="0" borderId="2" xfId="19" applyFont="1" applyFill="1" applyBorder="1" applyAlignment="1">
      <alignment/>
    </xf>
    <xf numFmtId="164" fontId="1" fillId="0" borderId="4" xfId="15" applyNumberFormat="1" applyFont="1" applyFill="1" applyBorder="1" applyAlignment="1">
      <alignment/>
    </xf>
    <xf numFmtId="164" fontId="1" fillId="0" borderId="6" xfId="15" applyNumberFormat="1" applyFont="1" applyFill="1" applyBorder="1" applyAlignment="1">
      <alignment/>
    </xf>
    <xf numFmtId="43" fontId="1" fillId="0" borderId="0" xfId="15" applyFont="1" applyFill="1" applyAlignment="1">
      <alignment/>
    </xf>
    <xf numFmtId="43" fontId="1" fillId="0" borderId="4" xfId="15" applyFont="1" applyFill="1" applyBorder="1" applyAlignment="1">
      <alignment/>
    </xf>
    <xf numFmtId="43" fontId="1" fillId="0" borderId="0" xfId="15" applyFont="1" applyFill="1" applyBorder="1" applyAlignment="1">
      <alignment/>
    </xf>
    <xf numFmtId="0" fontId="1" fillId="0" borderId="0" xfId="0" applyFont="1" applyAlignment="1" quotePrefix="1">
      <alignment/>
    </xf>
    <xf numFmtId="41" fontId="1" fillId="0" borderId="0" xfId="0" applyNumberFormat="1" applyFont="1" applyAlignment="1">
      <alignment/>
    </xf>
    <xf numFmtId="41" fontId="4" fillId="0" borderId="0" xfId="0" applyNumberFormat="1" applyFont="1" applyAlignment="1">
      <alignment horizontal="center"/>
    </xf>
    <xf numFmtId="15" fontId="4" fillId="0" borderId="0" xfId="0" applyNumberFormat="1" applyFont="1" applyBorder="1" applyAlignment="1">
      <alignment horizontal="center"/>
    </xf>
    <xf numFmtId="14" fontId="4" fillId="0" borderId="0" xfId="0" applyNumberFormat="1" applyFont="1" applyAlignment="1">
      <alignment horizontal="center"/>
    </xf>
    <xf numFmtId="41" fontId="1" fillId="0" borderId="0" xfId="15" applyNumberFormat="1" applyFont="1" applyAlignment="1">
      <alignment/>
    </xf>
    <xf numFmtId="38" fontId="1" fillId="0" borderId="0" xfId="15" applyNumberFormat="1" applyFont="1" applyAlignment="1">
      <alignment/>
    </xf>
    <xf numFmtId="41" fontId="1" fillId="0" borderId="0" xfId="15" applyNumberFormat="1" applyFont="1" applyFill="1" applyAlignment="1">
      <alignment/>
    </xf>
    <xf numFmtId="37" fontId="1" fillId="0" borderId="0" xfId="15" applyNumberFormat="1" applyFont="1" applyFill="1" applyAlignment="1">
      <alignment/>
    </xf>
    <xf numFmtId="37" fontId="1" fillId="0" borderId="0" xfId="15" applyNumberFormat="1" applyFont="1" applyAlignment="1">
      <alignment/>
    </xf>
    <xf numFmtId="41" fontId="1" fillId="0" borderId="7" xfId="15" applyNumberFormat="1" applyFont="1" applyBorder="1" applyAlignment="1">
      <alignment/>
    </xf>
    <xf numFmtId="38" fontId="1" fillId="0" borderId="0" xfId="15" applyNumberFormat="1" applyFont="1" applyBorder="1" applyAlignment="1">
      <alignment/>
    </xf>
    <xf numFmtId="41" fontId="1" fillId="0" borderId="7" xfId="15" applyNumberFormat="1" applyFont="1" applyFill="1" applyBorder="1" applyAlignment="1">
      <alignment/>
    </xf>
    <xf numFmtId="41" fontId="1" fillId="0" borderId="8" xfId="15" applyNumberFormat="1" applyFont="1" applyBorder="1" applyAlignment="1">
      <alignment/>
    </xf>
    <xf numFmtId="41" fontId="1" fillId="0" borderId="0" xfId="15" applyNumberFormat="1" applyFont="1" applyBorder="1" applyAlignment="1">
      <alignment/>
    </xf>
    <xf numFmtId="38" fontId="1" fillId="0" borderId="0" xfId="0" applyNumberFormat="1" applyFont="1" applyAlignment="1">
      <alignment/>
    </xf>
    <xf numFmtId="37" fontId="1" fillId="0" borderId="0" xfId="15" applyNumberFormat="1" applyFont="1" applyBorder="1" applyAlignment="1">
      <alignment/>
    </xf>
    <xf numFmtId="41" fontId="1" fillId="0" borderId="8" xfId="0" applyNumberFormat="1" applyFont="1" applyBorder="1" applyAlignment="1">
      <alignment/>
    </xf>
    <xf numFmtId="38" fontId="1" fillId="0" borderId="0" xfId="0" applyNumberFormat="1" applyFont="1" applyBorder="1" applyAlignment="1">
      <alignment/>
    </xf>
    <xf numFmtId="41" fontId="6" fillId="0" borderId="0" xfId="0" applyNumberFormat="1" applyFont="1" applyAlignment="1">
      <alignment/>
    </xf>
    <xf numFmtId="41" fontId="4" fillId="2" borderId="0" xfId="0" applyNumberFormat="1" applyFont="1" applyFill="1" applyAlignment="1">
      <alignment horizontal="center"/>
    </xf>
    <xf numFmtId="15" fontId="4" fillId="2" borderId="0" xfId="0" applyNumberFormat="1" applyFont="1" applyFill="1" applyBorder="1" applyAlignment="1">
      <alignment horizontal="center"/>
    </xf>
    <xf numFmtId="41" fontId="1" fillId="2" borderId="0" xfId="0" applyNumberFormat="1" applyFont="1" applyFill="1" applyAlignment="1">
      <alignment/>
    </xf>
    <xf numFmtId="41" fontId="1" fillId="2" borderId="0" xfId="15" applyNumberFormat="1" applyFont="1" applyFill="1" applyAlignment="1">
      <alignment/>
    </xf>
    <xf numFmtId="41" fontId="1" fillId="2" borderId="0" xfId="15" applyNumberFormat="1" applyFont="1" applyFill="1" applyBorder="1" applyAlignment="1">
      <alignment/>
    </xf>
    <xf numFmtId="41" fontId="1" fillId="2" borderId="7" xfId="15" applyNumberFormat="1" applyFont="1" applyFill="1" applyBorder="1" applyAlignment="1">
      <alignment/>
    </xf>
    <xf numFmtId="41" fontId="1" fillId="2" borderId="9" xfId="15" applyNumberFormat="1" applyFont="1" applyFill="1" applyBorder="1" applyAlignment="1">
      <alignment/>
    </xf>
    <xf numFmtId="41" fontId="1" fillId="2" borderId="8" xfId="15" applyNumberFormat="1" applyFont="1" applyFill="1" applyBorder="1" applyAlignment="1">
      <alignment/>
    </xf>
    <xf numFmtId="41" fontId="1" fillId="2" borderId="8" xfId="0" applyNumberFormat="1" applyFont="1" applyFill="1" applyBorder="1" applyAlignment="1">
      <alignment/>
    </xf>
    <xf numFmtId="0" fontId="4" fillId="2" borderId="1" xfId="0" applyFont="1" applyFill="1" applyBorder="1" applyAlignment="1">
      <alignment horizontal="center"/>
    </xf>
    <xf numFmtId="9" fontId="1" fillId="2" borderId="2" xfId="19" applyFont="1" applyFill="1" applyBorder="1" applyAlignment="1">
      <alignment/>
    </xf>
    <xf numFmtId="164" fontId="1" fillId="2" borderId="6" xfId="15" applyNumberFormat="1" applyFont="1" applyFill="1" applyBorder="1" applyAlignment="1">
      <alignment/>
    </xf>
    <xf numFmtId="43" fontId="1" fillId="2" borderId="0" xfId="15" applyFont="1" applyFill="1" applyAlignment="1">
      <alignment/>
    </xf>
    <xf numFmtId="43" fontId="1" fillId="2" borderId="4" xfId="15" applyFont="1" applyFill="1" applyBorder="1" applyAlignment="1">
      <alignment/>
    </xf>
    <xf numFmtId="43" fontId="1" fillId="2" borderId="0" xfId="15" applyFont="1" applyFill="1" applyBorder="1" applyAlignment="1">
      <alignment/>
    </xf>
    <xf numFmtId="43" fontId="1" fillId="2" borderId="4" xfId="15" applyFont="1" applyFill="1" applyBorder="1" applyAlignment="1">
      <alignment horizontal="right"/>
    </xf>
    <xf numFmtId="0" fontId="4" fillId="2" borderId="3" xfId="0" applyFont="1" applyFill="1" applyBorder="1" applyAlignment="1">
      <alignment horizontal="center"/>
    </xf>
    <xf numFmtId="0" fontId="2" fillId="0" borderId="0" xfId="0" applyFont="1" applyFill="1" applyAlignment="1">
      <alignment/>
    </xf>
    <xf numFmtId="0" fontId="9" fillId="0" borderId="0" xfId="0" applyFont="1" applyFill="1" applyAlignment="1">
      <alignment/>
    </xf>
    <xf numFmtId="0" fontId="1" fillId="0" borderId="0" xfId="0" applyFont="1" applyFill="1" applyBorder="1" applyAlignment="1">
      <alignment/>
    </xf>
    <xf numFmtId="0" fontId="1" fillId="0" borderId="10" xfId="0" applyFont="1" applyFill="1" applyBorder="1" applyAlignment="1">
      <alignment/>
    </xf>
    <xf numFmtId="0" fontId="4" fillId="0" borderId="0" xfId="0" applyFont="1" applyFill="1" applyAlignment="1">
      <alignment horizontal="center"/>
    </xf>
    <xf numFmtId="0" fontId="1" fillId="0" borderId="11" xfId="0" applyFont="1" applyFill="1" applyBorder="1" applyAlignment="1">
      <alignment/>
    </xf>
    <xf numFmtId="0" fontId="4" fillId="0" borderId="0" xfId="0" applyFont="1" applyFill="1" applyBorder="1" applyAlignment="1">
      <alignment horizontal="center" vertical="justify"/>
    </xf>
    <xf numFmtId="0" fontId="4" fillId="0" borderId="0" xfId="0" applyFont="1" applyFill="1" applyBorder="1" applyAlignment="1">
      <alignment horizontal="center"/>
    </xf>
    <xf numFmtId="0" fontId="4" fillId="0" borderId="0" xfId="0" applyFont="1" applyFill="1" applyAlignment="1">
      <alignment horizontal="center" vertical="justify"/>
    </xf>
    <xf numFmtId="0" fontId="1" fillId="0" borderId="9" xfId="0" applyFont="1" applyFill="1" applyBorder="1" applyAlignment="1">
      <alignment/>
    </xf>
    <xf numFmtId="0" fontId="4" fillId="0" borderId="0" xfId="0" applyFont="1" applyFill="1" applyAlignment="1">
      <alignment/>
    </xf>
    <xf numFmtId="164" fontId="1" fillId="0" borderId="0" xfId="0" applyNumberFormat="1" applyFont="1" applyFill="1" applyBorder="1" applyAlignment="1">
      <alignment/>
    </xf>
    <xf numFmtId="37" fontId="1" fillId="0" borderId="0" xfId="0" applyNumberFormat="1" applyFont="1" applyFill="1" applyAlignment="1">
      <alignment/>
    </xf>
    <xf numFmtId="164" fontId="1" fillId="0" borderId="5" xfId="0" applyNumberFormat="1" applyFont="1" applyFill="1" applyBorder="1" applyAlignment="1">
      <alignment/>
    </xf>
    <xf numFmtId="37" fontId="1" fillId="0" borderId="5" xfId="0" applyNumberFormat="1" applyFont="1" applyFill="1" applyBorder="1" applyAlignment="1">
      <alignment/>
    </xf>
    <xf numFmtId="43" fontId="1" fillId="0" borderId="0" xfId="0" applyNumberFormat="1" applyFont="1" applyFill="1" applyBorder="1" applyAlignment="1">
      <alignment/>
    </xf>
    <xf numFmtId="0" fontId="9" fillId="2" borderId="0" xfId="0" applyFont="1" applyFill="1" applyAlignment="1">
      <alignment/>
    </xf>
    <xf numFmtId="0" fontId="1" fillId="2" borderId="0" xfId="0" applyFont="1" applyFill="1" applyBorder="1" applyAlignment="1">
      <alignment/>
    </xf>
    <xf numFmtId="0" fontId="4" fillId="2" borderId="0" xfId="0" applyFont="1" applyFill="1" applyAlignment="1">
      <alignment/>
    </xf>
    <xf numFmtId="164" fontId="1" fillId="2" borderId="0" xfId="0" applyNumberFormat="1" applyFont="1" applyFill="1" applyBorder="1" applyAlignment="1">
      <alignment/>
    </xf>
    <xf numFmtId="164" fontId="1" fillId="2" borderId="0" xfId="0" applyNumberFormat="1" applyFont="1" applyFill="1" applyBorder="1" applyAlignment="1">
      <alignment horizontal="center"/>
    </xf>
    <xf numFmtId="37" fontId="1" fillId="2" borderId="0" xfId="0" applyNumberFormat="1" applyFont="1" applyFill="1" applyAlignment="1">
      <alignment/>
    </xf>
    <xf numFmtId="37" fontId="1" fillId="2" borderId="0" xfId="15" applyNumberFormat="1" applyFont="1" applyFill="1" applyAlignment="1">
      <alignment/>
    </xf>
    <xf numFmtId="164" fontId="1" fillId="2" borderId="5" xfId="15" applyNumberFormat="1" applyFont="1" applyFill="1" applyBorder="1" applyAlignment="1">
      <alignment/>
    </xf>
    <xf numFmtId="164" fontId="1" fillId="2" borderId="5" xfId="0" applyNumberFormat="1" applyFont="1" applyFill="1" applyBorder="1" applyAlignment="1">
      <alignment/>
    </xf>
    <xf numFmtId="0" fontId="1" fillId="0" borderId="0" xfId="0" applyFont="1" applyBorder="1" applyAlignment="1">
      <alignment/>
    </xf>
    <xf numFmtId="0" fontId="0" fillId="0" borderId="0" xfId="0" applyBorder="1" applyAlignment="1">
      <alignment/>
    </xf>
    <xf numFmtId="164" fontId="1" fillId="0" borderId="0" xfId="0" applyNumberFormat="1" applyFont="1" applyBorder="1" applyAlignment="1">
      <alignment/>
    </xf>
    <xf numFmtId="43" fontId="1" fillId="0" borderId="0" xfId="15" applyFont="1" applyBorder="1" applyAlignment="1">
      <alignment/>
    </xf>
    <xf numFmtId="41" fontId="1" fillId="0" borderId="0" xfId="0" applyNumberFormat="1" applyFont="1" applyBorder="1" applyAlignment="1">
      <alignment/>
    </xf>
    <xf numFmtId="41" fontId="1" fillId="0" borderId="0" xfId="0" applyNumberFormat="1" applyFont="1" applyFill="1" applyBorder="1" applyAlignment="1">
      <alignment/>
    </xf>
    <xf numFmtId="164" fontId="10" fillId="0" borderId="0" xfId="15" applyNumberFormat="1" applyFont="1" applyFill="1" applyAlignment="1">
      <alignment/>
    </xf>
    <xf numFmtId="164" fontId="1" fillId="0" borderId="0" xfId="0" applyNumberFormat="1" applyFont="1" applyFill="1" applyAlignment="1">
      <alignment/>
    </xf>
    <xf numFmtId="0" fontId="4" fillId="0" borderId="12" xfId="0" applyFont="1" applyFill="1" applyBorder="1" applyAlignment="1">
      <alignment horizontal="center"/>
    </xf>
    <xf numFmtId="0" fontId="4" fillId="0" borderId="8" xfId="0" applyFont="1" applyFill="1" applyBorder="1" applyAlignment="1">
      <alignment horizontal="center"/>
    </xf>
    <xf numFmtId="0" fontId="4" fillId="0" borderId="13" xfId="0" applyFont="1" applyFill="1" applyBorder="1" applyAlignment="1">
      <alignment horizontal="center"/>
    </xf>
    <xf numFmtId="164" fontId="4" fillId="0" borderId="12" xfId="15" applyNumberFormat="1" applyFont="1" applyFill="1" applyBorder="1" applyAlignment="1">
      <alignment horizontal="center"/>
    </xf>
    <xf numFmtId="164" fontId="4" fillId="0" borderId="8" xfId="15" applyNumberFormat="1" applyFont="1" applyFill="1" applyBorder="1" applyAlignment="1">
      <alignment horizontal="center"/>
    </xf>
    <xf numFmtId="164" fontId="4" fillId="0" borderId="13" xfId="15" applyNumberFormat="1" applyFont="1" applyFill="1" applyBorder="1" applyAlignment="1">
      <alignment horizontal="center"/>
    </xf>
    <xf numFmtId="0" fontId="4" fillId="0" borderId="0" xfId="0" applyFont="1" applyFill="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0</xdr:rowOff>
    </xdr:from>
    <xdr:to>
      <xdr:col>5</xdr:col>
      <xdr:colOff>962025</xdr:colOff>
      <xdr:row>60</xdr:row>
      <xdr:rowOff>38100</xdr:rowOff>
    </xdr:to>
    <xdr:sp>
      <xdr:nvSpPr>
        <xdr:cNvPr id="1" name="TextBox 1"/>
        <xdr:cNvSpPr txBox="1">
          <a:spLocks noChangeArrowheads="1"/>
        </xdr:cNvSpPr>
      </xdr:nvSpPr>
      <xdr:spPr>
        <a:xfrm>
          <a:off x="0" y="9420225"/>
          <a:ext cx="6486525" cy="523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Balance Sheets  should be read in conjunction with the Annual Financial Report for the year ended 31 January 2007 and the accompanying explanatory notes attached to the interim financial statements.
</a:t>
          </a:r>
        </a:p>
      </xdr:txBody>
    </xdr:sp>
    <xdr:clientData/>
  </xdr:twoCellAnchor>
  <xdr:twoCellAnchor>
    <xdr:from>
      <xdr:col>0</xdr:col>
      <xdr:colOff>0</xdr:colOff>
      <xdr:row>57</xdr:row>
      <xdr:rowOff>0</xdr:rowOff>
    </xdr:from>
    <xdr:to>
      <xdr:col>5</xdr:col>
      <xdr:colOff>962025</xdr:colOff>
      <xdr:row>60</xdr:row>
      <xdr:rowOff>38100</xdr:rowOff>
    </xdr:to>
    <xdr:sp>
      <xdr:nvSpPr>
        <xdr:cNvPr id="2" name="TextBox 2"/>
        <xdr:cNvSpPr txBox="1">
          <a:spLocks noChangeArrowheads="1"/>
        </xdr:cNvSpPr>
      </xdr:nvSpPr>
      <xdr:spPr>
        <a:xfrm>
          <a:off x="0" y="9420225"/>
          <a:ext cx="6486525" cy="523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Balance Sheets  should be read in conjunction with the Annual Financial Report for the year ended 31 January 2007 and the accompanying explanatory notes attached to the interim financial statements.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45</xdr:row>
      <xdr:rowOff>152400</xdr:rowOff>
    </xdr:from>
    <xdr:to>
      <xdr:col>6</xdr:col>
      <xdr:colOff>85725</xdr:colOff>
      <xdr:row>49</xdr:row>
      <xdr:rowOff>28575</xdr:rowOff>
    </xdr:to>
    <xdr:sp>
      <xdr:nvSpPr>
        <xdr:cNvPr id="1" name="TextBox 1"/>
        <xdr:cNvSpPr txBox="1">
          <a:spLocks noChangeArrowheads="1"/>
        </xdr:cNvSpPr>
      </xdr:nvSpPr>
      <xdr:spPr>
        <a:xfrm>
          <a:off x="0" y="7610475"/>
          <a:ext cx="6038850" cy="523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Income Statements should be read in conjunction with the Annual Financial report for the year ended 31 January 2007 and the accompanying explanatory notes attached to the interim financial statements.
</a:t>
          </a:r>
        </a:p>
      </xdr:txBody>
    </xdr:sp>
    <xdr:clientData/>
  </xdr:twoCellAnchor>
  <xdr:twoCellAnchor>
    <xdr:from>
      <xdr:col>0</xdr:col>
      <xdr:colOff>0</xdr:colOff>
      <xdr:row>45</xdr:row>
      <xdr:rowOff>152400</xdr:rowOff>
    </xdr:from>
    <xdr:to>
      <xdr:col>6</xdr:col>
      <xdr:colOff>85725</xdr:colOff>
      <xdr:row>49</xdr:row>
      <xdr:rowOff>28575</xdr:rowOff>
    </xdr:to>
    <xdr:sp>
      <xdr:nvSpPr>
        <xdr:cNvPr id="2" name="TextBox 2"/>
        <xdr:cNvSpPr txBox="1">
          <a:spLocks noChangeArrowheads="1"/>
        </xdr:cNvSpPr>
      </xdr:nvSpPr>
      <xdr:spPr>
        <a:xfrm>
          <a:off x="0" y="7610475"/>
          <a:ext cx="6038850" cy="523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Income Statements should be read in conjunction with the Annual Financial report for the year ended 31 January 2007 and the accompanying explanatory notes attached to the interim financial statements.
</a:t>
          </a:r>
        </a:p>
      </xdr:txBody>
    </xdr:sp>
    <xdr:clientData/>
  </xdr:twoCellAnchor>
  <xdr:twoCellAnchor>
    <xdr:from>
      <xdr:col>0</xdr:col>
      <xdr:colOff>0</xdr:colOff>
      <xdr:row>45</xdr:row>
      <xdr:rowOff>152400</xdr:rowOff>
    </xdr:from>
    <xdr:to>
      <xdr:col>7</xdr:col>
      <xdr:colOff>752475</xdr:colOff>
      <xdr:row>49</xdr:row>
      <xdr:rowOff>28575</xdr:rowOff>
    </xdr:to>
    <xdr:sp>
      <xdr:nvSpPr>
        <xdr:cNvPr id="3" name="TextBox 3"/>
        <xdr:cNvSpPr txBox="1">
          <a:spLocks noChangeArrowheads="1"/>
        </xdr:cNvSpPr>
      </xdr:nvSpPr>
      <xdr:spPr>
        <a:xfrm>
          <a:off x="0" y="7610475"/>
          <a:ext cx="6791325" cy="523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Income Statements should be read in conjunction with the Annual Financial report for the year ended 31 January 2007 and the accompanying explanatory notes attached to the interim financial statements.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76200</xdr:rowOff>
    </xdr:from>
    <xdr:to>
      <xdr:col>8</xdr:col>
      <xdr:colOff>0</xdr:colOff>
      <xdr:row>6</xdr:row>
      <xdr:rowOff>76200</xdr:rowOff>
    </xdr:to>
    <xdr:sp>
      <xdr:nvSpPr>
        <xdr:cNvPr id="1" name="Line 1"/>
        <xdr:cNvSpPr>
          <a:spLocks/>
        </xdr:cNvSpPr>
      </xdr:nvSpPr>
      <xdr:spPr>
        <a:xfrm>
          <a:off x="6286500" y="1123950"/>
          <a:ext cx="1381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6</xdr:row>
      <xdr:rowOff>85725</xdr:rowOff>
    </xdr:from>
    <xdr:to>
      <xdr:col>3</xdr:col>
      <xdr:colOff>0</xdr:colOff>
      <xdr:row>6</xdr:row>
      <xdr:rowOff>85725</xdr:rowOff>
    </xdr:to>
    <xdr:sp>
      <xdr:nvSpPr>
        <xdr:cNvPr id="2" name="Line 2"/>
        <xdr:cNvSpPr>
          <a:spLocks/>
        </xdr:cNvSpPr>
      </xdr:nvSpPr>
      <xdr:spPr>
        <a:xfrm flipH="1">
          <a:off x="2400300" y="1133475"/>
          <a:ext cx="1552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8</xdr:row>
      <xdr:rowOff>85725</xdr:rowOff>
    </xdr:from>
    <xdr:to>
      <xdr:col>6</xdr:col>
      <xdr:colOff>0</xdr:colOff>
      <xdr:row>8</xdr:row>
      <xdr:rowOff>85725</xdr:rowOff>
    </xdr:to>
    <xdr:sp>
      <xdr:nvSpPr>
        <xdr:cNvPr id="3" name="Line 3"/>
        <xdr:cNvSpPr>
          <a:spLocks/>
        </xdr:cNvSpPr>
      </xdr:nvSpPr>
      <xdr:spPr>
        <a:xfrm>
          <a:off x="5295900" y="1457325"/>
          <a:ext cx="981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8</xdr:row>
      <xdr:rowOff>85725</xdr:rowOff>
    </xdr:from>
    <xdr:to>
      <xdr:col>3</xdr:col>
      <xdr:colOff>257175</xdr:colOff>
      <xdr:row>8</xdr:row>
      <xdr:rowOff>85725</xdr:rowOff>
    </xdr:to>
    <xdr:sp>
      <xdr:nvSpPr>
        <xdr:cNvPr id="4" name="Line 4"/>
        <xdr:cNvSpPr>
          <a:spLocks/>
        </xdr:cNvSpPr>
      </xdr:nvSpPr>
      <xdr:spPr>
        <a:xfrm flipH="1">
          <a:off x="3200400" y="1457325"/>
          <a:ext cx="1009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33</xdr:row>
      <xdr:rowOff>66675</xdr:rowOff>
    </xdr:from>
    <xdr:to>
      <xdr:col>9</xdr:col>
      <xdr:colOff>647700</xdr:colOff>
      <xdr:row>35</xdr:row>
      <xdr:rowOff>114300</xdr:rowOff>
    </xdr:to>
    <xdr:sp>
      <xdr:nvSpPr>
        <xdr:cNvPr id="5" name="TextBox 5"/>
        <xdr:cNvSpPr txBox="1">
          <a:spLocks noChangeArrowheads="1"/>
        </xdr:cNvSpPr>
      </xdr:nvSpPr>
      <xdr:spPr>
        <a:xfrm>
          <a:off x="19050" y="5705475"/>
          <a:ext cx="8915400" cy="371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Income Statements should be read in conjunction with the Annual Financial Report for the year ended 31 January 2007 and the accompanying explanatory notes attached to the interim financial statements.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45</xdr:row>
      <xdr:rowOff>9525</xdr:rowOff>
    </xdr:from>
    <xdr:to>
      <xdr:col>4</xdr:col>
      <xdr:colOff>838200</xdr:colOff>
      <xdr:row>48</xdr:row>
      <xdr:rowOff>47625</xdr:rowOff>
    </xdr:to>
    <xdr:sp>
      <xdr:nvSpPr>
        <xdr:cNvPr id="1" name="TextBox 1"/>
        <xdr:cNvSpPr txBox="1">
          <a:spLocks noChangeArrowheads="1"/>
        </xdr:cNvSpPr>
      </xdr:nvSpPr>
      <xdr:spPr>
        <a:xfrm>
          <a:off x="28575" y="7448550"/>
          <a:ext cx="5362575" cy="523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Cash Flow Statements should be read in conjunction with the Annual Financial Report for the year ended 31January 2007 and the accompanying explanatory notes attached to the interim 
financial statements.
</a:t>
          </a:r>
        </a:p>
      </xdr:txBody>
    </xdr:sp>
    <xdr:clientData/>
  </xdr:twoCellAnchor>
  <xdr:twoCellAnchor>
    <xdr:from>
      <xdr:col>0</xdr:col>
      <xdr:colOff>28575</xdr:colOff>
      <xdr:row>45</xdr:row>
      <xdr:rowOff>9525</xdr:rowOff>
    </xdr:from>
    <xdr:to>
      <xdr:col>4</xdr:col>
      <xdr:colOff>838200</xdr:colOff>
      <xdr:row>48</xdr:row>
      <xdr:rowOff>47625</xdr:rowOff>
    </xdr:to>
    <xdr:sp>
      <xdr:nvSpPr>
        <xdr:cNvPr id="2" name="TextBox 2"/>
        <xdr:cNvSpPr txBox="1">
          <a:spLocks noChangeArrowheads="1"/>
        </xdr:cNvSpPr>
      </xdr:nvSpPr>
      <xdr:spPr>
        <a:xfrm>
          <a:off x="28575" y="7448550"/>
          <a:ext cx="5362575" cy="523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Cash Flow Statements should be read in conjunction with the Annual Financial Report for the year ended 31January 2007 and the accompanying explanatory notes attached to the interim 
financial statements.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PAULIN~1.KYM\LOCALS~1\Temp\IncrediMail\JKconsol-%20working%20for%20Q1%2031.01.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RS BS"/>
      <sheetName val="FRS PL"/>
      <sheetName val="FRS equity"/>
      <sheetName val="cf"/>
      <sheetName val="Cond PL"/>
      <sheetName val="Cond BS"/>
      <sheetName val="equity"/>
      <sheetName val="det equity"/>
      <sheetName val="cf work"/>
      <sheetName val="EPS"/>
      <sheetName val="Fully diluted"/>
      <sheetName val="adj"/>
      <sheetName val="Sheet1"/>
      <sheetName val="Source-FY07"/>
      <sheetName val="Source-FY06"/>
      <sheetName val="pl"/>
      <sheetName val="P&amp;L"/>
      <sheetName val="bs"/>
      <sheetName val="B. Sheet"/>
      <sheetName val="notes"/>
      <sheetName val="working"/>
      <sheetName val="je"/>
      <sheetName val="seg"/>
      <sheetName val="segYTD"/>
      <sheetName val="MI"/>
      <sheetName val="Proof of MI"/>
      <sheetName val="Proof of RE"/>
      <sheetName val="FJK"/>
      <sheetName val="op bal"/>
      <sheetName val="Exchange"/>
      <sheetName val="Other investment"/>
      <sheetName val="reserve"/>
      <sheetName val="cnx"/>
      <sheetName val="DD"/>
      <sheetName val="Taxation"/>
      <sheetName val="Meridianotch"/>
      <sheetName val="goodwill"/>
      <sheetName val="segOct"/>
      <sheetName val="interco transactions"/>
      <sheetName val="seg Apr"/>
      <sheetName val="Announcement"/>
      <sheetName val="disposal"/>
      <sheetName val="FA"/>
      <sheetName val="summary"/>
      <sheetName val="Announcement note"/>
    </sheetNames>
    <sheetDataSet>
      <sheetData sheetId="1">
        <row r="35">
          <cell r="C35">
            <v>1325</v>
          </cell>
        </row>
      </sheetData>
      <sheetData sheetId="6">
        <row r="16">
          <cell r="E16">
            <v>0</v>
          </cell>
        </row>
        <row r="28">
          <cell r="F28">
            <v>0</v>
          </cell>
        </row>
      </sheetData>
      <sheetData sheetId="7">
        <row r="18">
          <cell r="A18" t="str">
            <v>Currency translation differences</v>
          </cell>
        </row>
      </sheetData>
      <sheetData sheetId="9">
        <row r="21">
          <cell r="G21">
            <v>3.34</v>
          </cell>
        </row>
        <row r="23">
          <cell r="G23">
            <v>3.34</v>
          </cell>
        </row>
      </sheetData>
      <sheetData sheetId="10">
        <row r="27">
          <cell r="I27">
            <v>3.292622080318683</v>
          </cell>
          <cell r="K27">
            <v>3.292622080318683</v>
          </cell>
        </row>
      </sheetData>
      <sheetData sheetId="16">
        <row r="9">
          <cell r="Y9">
            <v>44078.119</v>
          </cell>
          <cell r="AA9">
            <v>44078.119</v>
          </cell>
        </row>
        <row r="13">
          <cell r="Y13">
            <v>-33430.457</v>
          </cell>
          <cell r="AA13">
            <v>-33430.457</v>
          </cell>
        </row>
        <row r="14">
          <cell r="Y14">
            <v>-3521.056</v>
          </cell>
          <cell r="AA14">
            <v>-3521.056</v>
          </cell>
        </row>
        <row r="33">
          <cell r="Y33">
            <v>410.4989999999999</v>
          </cell>
          <cell r="AA33">
            <v>410.49899999999997</v>
          </cell>
        </row>
        <row r="44">
          <cell r="Y44">
            <v>2431.651</v>
          </cell>
          <cell r="AA44">
            <v>2431.651</v>
          </cell>
        </row>
        <row r="48">
          <cell r="Y48">
            <v>39.926</v>
          </cell>
          <cell r="AA48">
            <v>39.926</v>
          </cell>
        </row>
        <row r="49">
          <cell r="Y49">
            <v>171.18900000000002</v>
          </cell>
          <cell r="AA49">
            <v>171.18900000000002</v>
          </cell>
        </row>
        <row r="50">
          <cell r="Y50">
            <v>36.592</v>
          </cell>
          <cell r="AA50">
            <v>36.592</v>
          </cell>
        </row>
        <row r="53">
          <cell r="Y53">
            <v>0</v>
          </cell>
          <cell r="AA53">
            <v>0</v>
          </cell>
        </row>
        <row r="54">
          <cell r="Y54">
            <v>0</v>
          </cell>
          <cell r="AA54">
            <v>0</v>
          </cell>
        </row>
        <row r="55">
          <cell r="AA55">
            <v>0</v>
          </cell>
        </row>
        <row r="58">
          <cell r="Y58">
            <v>348.13</v>
          </cell>
          <cell r="AA58">
            <v>348.13</v>
          </cell>
        </row>
        <row r="60">
          <cell r="Y60">
            <v>0</v>
          </cell>
          <cell r="AA60">
            <v>0</v>
          </cell>
        </row>
        <row r="61">
          <cell r="Y61">
            <v>92.211</v>
          </cell>
          <cell r="AA61">
            <v>92.211</v>
          </cell>
        </row>
        <row r="72">
          <cell r="Y72">
            <v>0</v>
          </cell>
          <cell r="AA72">
            <v>0</v>
          </cell>
        </row>
        <row r="76">
          <cell r="Y76">
            <v>-1499.302</v>
          </cell>
          <cell r="AA76">
            <v>-1499.302</v>
          </cell>
        </row>
        <row r="81">
          <cell r="Y81">
            <v>-1326.017</v>
          </cell>
          <cell r="AA81">
            <v>-1326.017</v>
          </cell>
        </row>
        <row r="83">
          <cell r="Y83">
            <v>1776.5089999999961</v>
          </cell>
          <cell r="AA83">
            <v>1776.5089999999961</v>
          </cell>
        </row>
        <row r="87">
          <cell r="Y87">
            <v>1776.5089999999961</v>
          </cell>
        </row>
      </sheetData>
      <sheetData sheetId="18">
        <row r="70">
          <cell r="Z70">
            <v>53165.89999999997</v>
          </cell>
        </row>
        <row r="72">
          <cell r="Z72">
            <v>23835.732899999985</v>
          </cell>
        </row>
        <row r="73">
          <cell r="Z73">
            <v>1776.5089999999975</v>
          </cell>
        </row>
        <row r="74">
          <cell r="Z74">
            <v>0</v>
          </cell>
        </row>
        <row r="75">
          <cell r="Z75">
            <v>3715.075</v>
          </cell>
        </row>
        <row r="77">
          <cell r="Z77">
            <v>376.6869999999908</v>
          </cell>
        </row>
        <row r="78">
          <cell r="Z78">
            <v>1020.383</v>
          </cell>
        </row>
        <row r="79">
          <cell r="Z79">
            <v>347.093</v>
          </cell>
        </row>
        <row r="85">
          <cell r="Z85">
            <v>62830.07800000001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191"/>
  <sheetViews>
    <sheetView tabSelected="1" workbookViewId="0" topLeftCell="A1">
      <selection activeCell="A9" sqref="A9"/>
    </sheetView>
  </sheetViews>
  <sheetFormatPr defaultColWidth="9.140625" defaultRowHeight="12.75"/>
  <cols>
    <col min="1" max="1" width="34.421875" style="0" customWidth="1"/>
    <col min="3" max="3" width="23.00390625" style="0" customWidth="1"/>
    <col min="4" max="4" width="13.8515625" style="0" customWidth="1"/>
    <col min="5" max="5" width="2.421875" style="0" customWidth="1"/>
    <col min="6" max="6" width="14.57421875" style="0" customWidth="1"/>
  </cols>
  <sheetData>
    <row r="1" spans="1:9" ht="18.75">
      <c r="A1" s="1" t="s">
        <v>0</v>
      </c>
      <c r="B1" s="2"/>
      <c r="C1" s="2"/>
      <c r="D1" s="2"/>
      <c r="E1" s="2"/>
      <c r="F1" s="3"/>
      <c r="G1" s="122"/>
      <c r="H1" s="122"/>
      <c r="I1" s="122"/>
    </row>
    <row r="2" spans="1:9" ht="12.75">
      <c r="A2" s="2"/>
      <c r="B2" s="2"/>
      <c r="C2" s="2"/>
      <c r="D2" s="2"/>
      <c r="E2" s="2"/>
      <c r="F2" s="3"/>
      <c r="G2" s="122"/>
      <c r="H2" s="122"/>
      <c r="I2" s="122"/>
    </row>
    <row r="3" spans="1:9" ht="15.75">
      <c r="A3" s="4" t="s">
        <v>1</v>
      </c>
      <c r="B3" s="5"/>
      <c r="C3" s="5"/>
      <c r="D3" s="2"/>
      <c r="E3" s="2"/>
      <c r="F3" s="3"/>
      <c r="G3" s="122"/>
      <c r="H3" s="122"/>
      <c r="I3" s="122"/>
    </row>
    <row r="4" spans="1:9" ht="15.75">
      <c r="A4" s="4" t="s">
        <v>2</v>
      </c>
      <c r="B4" s="5"/>
      <c r="C4" s="5"/>
      <c r="D4" s="2"/>
      <c r="E4" s="2"/>
      <c r="F4" s="3"/>
      <c r="G4" s="122"/>
      <c r="H4" s="122"/>
      <c r="I4" s="122"/>
    </row>
    <row r="5" spans="1:9" ht="12.75">
      <c r="A5" s="2"/>
      <c r="B5" s="2"/>
      <c r="C5" s="2"/>
      <c r="D5" s="2"/>
      <c r="E5" s="2"/>
      <c r="F5" s="3"/>
      <c r="G5" s="122"/>
      <c r="H5" s="122"/>
      <c r="I5" s="122"/>
    </row>
    <row r="6" spans="1:9" ht="12.75">
      <c r="A6" s="2"/>
      <c r="B6" s="2"/>
      <c r="C6" s="2"/>
      <c r="D6" s="6" t="s">
        <v>3</v>
      </c>
      <c r="E6" s="7"/>
      <c r="F6" s="34" t="s">
        <v>4</v>
      </c>
      <c r="G6" s="122"/>
      <c r="H6" s="122"/>
      <c r="I6" s="122"/>
    </row>
    <row r="7" spans="1:9" ht="12.75">
      <c r="A7" s="2"/>
      <c r="B7" s="2"/>
      <c r="C7" s="2"/>
      <c r="D7" s="8" t="s">
        <v>5</v>
      </c>
      <c r="E7" s="7"/>
      <c r="F7" s="35" t="s">
        <v>6</v>
      </c>
      <c r="G7" s="122"/>
      <c r="H7" s="122"/>
      <c r="I7" s="122"/>
    </row>
    <row r="8" spans="1:9" ht="12.75">
      <c r="A8" s="2"/>
      <c r="B8" s="2"/>
      <c r="C8" s="2"/>
      <c r="D8" s="8" t="s">
        <v>7</v>
      </c>
      <c r="E8" s="7"/>
      <c r="F8" s="35" t="s">
        <v>8</v>
      </c>
      <c r="G8" s="122"/>
      <c r="H8" s="122"/>
      <c r="I8" s="122"/>
    </row>
    <row r="9" spans="1:9" ht="12.75">
      <c r="A9" s="2"/>
      <c r="B9" s="2"/>
      <c r="C9" s="2"/>
      <c r="D9" s="9" t="s">
        <v>9</v>
      </c>
      <c r="E9" s="10"/>
      <c r="F9" s="36">
        <v>39113</v>
      </c>
      <c r="G9" s="122"/>
      <c r="H9" s="122"/>
      <c r="I9" s="122"/>
    </row>
    <row r="10" spans="1:9" ht="12.75">
      <c r="A10" s="2"/>
      <c r="B10" s="11"/>
      <c r="C10" s="2"/>
      <c r="D10" s="12" t="s">
        <v>10</v>
      </c>
      <c r="E10" s="7"/>
      <c r="F10" s="37" t="s">
        <v>10</v>
      </c>
      <c r="G10" s="122"/>
      <c r="H10" s="122"/>
      <c r="I10" s="122"/>
    </row>
    <row r="11" spans="1:9" ht="12.75">
      <c r="A11" s="5" t="s">
        <v>11</v>
      </c>
      <c r="B11" s="2"/>
      <c r="C11" s="2"/>
      <c r="D11" s="2"/>
      <c r="E11" s="2"/>
      <c r="F11" s="38"/>
      <c r="G11" s="122"/>
      <c r="H11" s="122"/>
      <c r="I11" s="122"/>
    </row>
    <row r="12" spans="1:9" ht="12.75">
      <c r="A12" s="5" t="s">
        <v>12</v>
      </c>
      <c r="B12" s="2"/>
      <c r="C12" s="2"/>
      <c r="D12" s="2"/>
      <c r="E12" s="2"/>
      <c r="F12" s="38"/>
      <c r="G12" s="122"/>
      <c r="H12" s="122"/>
      <c r="I12" s="122"/>
    </row>
    <row r="13" spans="1:9" ht="12.75">
      <c r="A13" s="2" t="s">
        <v>13</v>
      </c>
      <c r="B13" s="13"/>
      <c r="C13" s="2"/>
      <c r="D13" s="14">
        <v>48717.931</v>
      </c>
      <c r="E13" s="15"/>
      <c r="F13" s="39">
        <v>50910.934</v>
      </c>
      <c r="G13" s="122"/>
      <c r="H13" s="122"/>
      <c r="I13" s="122"/>
    </row>
    <row r="14" spans="1:9" ht="12.75">
      <c r="A14" s="2" t="s">
        <v>14</v>
      </c>
      <c r="B14" s="2"/>
      <c r="C14" s="2"/>
      <c r="D14" s="16">
        <v>2840.069</v>
      </c>
      <c r="E14" s="15"/>
      <c r="F14" s="40">
        <v>2849.066</v>
      </c>
      <c r="G14" s="122"/>
      <c r="H14" s="122"/>
      <c r="I14" s="122"/>
    </row>
    <row r="15" spans="1:9" ht="12.75">
      <c r="A15" s="2" t="s">
        <v>15</v>
      </c>
      <c r="B15" s="2"/>
      <c r="C15" s="2"/>
      <c r="D15" s="16">
        <v>8766</v>
      </c>
      <c r="E15" s="15"/>
      <c r="F15" s="40">
        <v>8812</v>
      </c>
      <c r="G15" s="122"/>
      <c r="H15" s="122"/>
      <c r="I15" s="122"/>
    </row>
    <row r="16" spans="1:9" ht="12.75">
      <c r="A16" s="2" t="s">
        <v>16</v>
      </c>
      <c r="B16" s="2"/>
      <c r="C16" s="2"/>
      <c r="D16" s="16">
        <v>2845</v>
      </c>
      <c r="E16" s="15"/>
      <c r="F16" s="40">
        <v>2845</v>
      </c>
      <c r="G16" s="122"/>
      <c r="H16" s="122"/>
      <c r="I16" s="122"/>
    </row>
    <row r="17" spans="1:9" ht="12.75">
      <c r="A17" s="2"/>
      <c r="B17" s="2"/>
      <c r="C17" s="2"/>
      <c r="D17" s="17">
        <v>63169</v>
      </c>
      <c r="E17" s="15"/>
      <c r="F17" s="41">
        <v>65417</v>
      </c>
      <c r="G17" s="122"/>
      <c r="H17" s="122"/>
      <c r="I17" s="122"/>
    </row>
    <row r="18" spans="1:9" ht="12.75">
      <c r="A18" s="2"/>
      <c r="B18" s="2"/>
      <c r="C18" s="2"/>
      <c r="D18" s="15"/>
      <c r="E18" s="15"/>
      <c r="F18" s="42"/>
      <c r="G18" s="122"/>
      <c r="H18" s="122"/>
      <c r="I18" s="122"/>
    </row>
    <row r="19" spans="1:9" ht="12.75">
      <c r="A19" s="5" t="s">
        <v>17</v>
      </c>
      <c r="B19" s="2"/>
      <c r="C19" s="2"/>
      <c r="D19" s="15"/>
      <c r="E19" s="15"/>
      <c r="F19" s="42"/>
      <c r="G19" s="122"/>
      <c r="H19" s="122"/>
      <c r="I19" s="122"/>
    </row>
    <row r="20" spans="1:9" ht="12.75">
      <c r="A20" s="2" t="s">
        <v>18</v>
      </c>
      <c r="B20" s="18"/>
      <c r="C20" s="18"/>
      <c r="D20" s="19">
        <v>32415</v>
      </c>
      <c r="E20" s="15"/>
      <c r="F20" s="39">
        <v>28749</v>
      </c>
      <c r="G20" s="122"/>
      <c r="H20" s="122"/>
      <c r="I20" s="122"/>
    </row>
    <row r="21" spans="1:9" ht="12.75">
      <c r="A21" s="2" t="s">
        <v>19</v>
      </c>
      <c r="B21" s="18"/>
      <c r="C21" s="18"/>
      <c r="D21" s="20">
        <v>44163</v>
      </c>
      <c r="E21" s="15"/>
      <c r="F21" s="40">
        <v>35489</v>
      </c>
      <c r="G21" s="122"/>
      <c r="H21" s="122"/>
      <c r="I21" s="122"/>
    </row>
    <row r="22" spans="1:9" ht="12.75">
      <c r="A22" s="2" t="s">
        <v>20</v>
      </c>
      <c r="B22" s="18"/>
      <c r="C22" s="18"/>
      <c r="D22" s="16">
        <v>937</v>
      </c>
      <c r="E22" s="15"/>
      <c r="F22" s="40">
        <v>1426</v>
      </c>
      <c r="G22" s="122"/>
      <c r="H22" s="122"/>
      <c r="I22" s="122"/>
    </row>
    <row r="23" spans="1:9" ht="12.75">
      <c r="A23" s="2" t="s">
        <v>21</v>
      </c>
      <c r="B23" s="18"/>
      <c r="C23" s="18"/>
      <c r="D23" s="16">
        <v>43622</v>
      </c>
      <c r="E23" s="15"/>
      <c r="F23" s="40">
        <v>46050</v>
      </c>
      <c r="G23" s="122"/>
      <c r="H23" s="122"/>
      <c r="I23" s="122"/>
    </row>
    <row r="24" spans="1:9" ht="12.75">
      <c r="A24" s="18"/>
      <c r="B24" s="18"/>
      <c r="C24" s="18"/>
      <c r="D24" s="17">
        <v>121137</v>
      </c>
      <c r="E24" s="15"/>
      <c r="F24" s="41">
        <v>111714</v>
      </c>
      <c r="G24" s="122"/>
      <c r="H24" s="122"/>
      <c r="I24" s="122"/>
    </row>
    <row r="25" spans="1:9" ht="12.75">
      <c r="A25" s="2"/>
      <c r="B25" s="2"/>
      <c r="C25" s="2"/>
      <c r="D25" s="2"/>
      <c r="E25" s="2"/>
      <c r="F25" s="38"/>
      <c r="G25" s="122"/>
      <c r="H25" s="122"/>
      <c r="I25" s="122"/>
    </row>
    <row r="26" spans="1:9" ht="12.75">
      <c r="A26" s="5"/>
      <c r="B26" s="2"/>
      <c r="C26" s="2"/>
      <c r="D26" s="15"/>
      <c r="E26" s="15"/>
      <c r="F26" s="42"/>
      <c r="G26" s="122"/>
      <c r="H26" s="122"/>
      <c r="I26" s="122"/>
    </row>
    <row r="27" spans="1:9" ht="13.5" thickBot="1">
      <c r="A27" s="21" t="s">
        <v>22</v>
      </c>
      <c r="B27" s="22"/>
      <c r="C27" s="22"/>
      <c r="D27" s="23">
        <v>184306</v>
      </c>
      <c r="E27" s="24"/>
      <c r="F27" s="43">
        <v>177131</v>
      </c>
      <c r="G27" s="122"/>
      <c r="H27" s="122"/>
      <c r="I27" s="122"/>
    </row>
    <row r="28" spans="1:9" ht="13.5" thickTop="1">
      <c r="A28" s="2"/>
      <c r="B28" s="2"/>
      <c r="C28" s="2"/>
      <c r="D28" s="15"/>
      <c r="E28" s="15"/>
      <c r="F28" s="42"/>
      <c r="G28" s="122"/>
      <c r="H28" s="122"/>
      <c r="I28" s="122"/>
    </row>
    <row r="29" spans="1:9" ht="12.75">
      <c r="A29" s="2"/>
      <c r="B29" s="2"/>
      <c r="C29" s="2"/>
      <c r="D29" s="15"/>
      <c r="E29" s="15"/>
      <c r="F29" s="42"/>
      <c r="G29" s="122"/>
      <c r="H29" s="122"/>
      <c r="I29" s="122"/>
    </row>
    <row r="30" spans="1:9" ht="12.75">
      <c r="A30" s="5"/>
      <c r="B30" s="2"/>
      <c r="C30" s="2"/>
      <c r="D30" s="15"/>
      <c r="E30" s="15"/>
      <c r="F30" s="42"/>
      <c r="G30" s="122"/>
      <c r="H30" s="122"/>
      <c r="I30" s="122"/>
    </row>
    <row r="31" spans="1:9" ht="12.75">
      <c r="A31" s="5" t="s">
        <v>23</v>
      </c>
      <c r="B31" s="2"/>
      <c r="C31" s="2"/>
      <c r="D31" s="15"/>
      <c r="E31" s="15"/>
      <c r="F31" s="42"/>
      <c r="G31" s="122"/>
      <c r="H31" s="122"/>
      <c r="I31" s="122"/>
    </row>
    <row r="32" spans="1:9" ht="12.75">
      <c r="A32" s="2" t="s">
        <v>24</v>
      </c>
      <c r="B32" s="2"/>
      <c r="C32" s="2"/>
      <c r="D32" s="14">
        <v>53166</v>
      </c>
      <c r="E32" s="25"/>
      <c r="F32" s="39">
        <v>53106</v>
      </c>
      <c r="G32" s="122"/>
      <c r="H32" s="122"/>
      <c r="I32" s="122"/>
    </row>
    <row r="33" spans="1:9" ht="12.75">
      <c r="A33" s="2" t="s">
        <v>25</v>
      </c>
      <c r="B33" s="2"/>
      <c r="C33" s="2"/>
      <c r="D33" s="26">
        <v>31071</v>
      </c>
      <c r="E33" s="25"/>
      <c r="F33" s="44">
        <v>29367</v>
      </c>
      <c r="G33" s="122"/>
      <c r="H33" s="122"/>
      <c r="I33" s="122"/>
    </row>
    <row r="34" spans="1:9" ht="12.75">
      <c r="A34" s="2"/>
      <c r="B34" s="18"/>
      <c r="C34" s="18"/>
      <c r="D34" s="16">
        <v>84237</v>
      </c>
      <c r="E34" s="15"/>
      <c r="F34" s="40">
        <v>82473</v>
      </c>
      <c r="G34" s="122"/>
      <c r="H34" s="122"/>
      <c r="I34" s="122"/>
    </row>
    <row r="35" spans="1:9" ht="12.75">
      <c r="A35" s="2"/>
      <c r="B35" s="18"/>
      <c r="C35" s="18"/>
      <c r="D35" s="16"/>
      <c r="E35" s="15"/>
      <c r="F35" s="40"/>
      <c r="G35" s="122"/>
      <c r="H35" s="122"/>
      <c r="I35" s="122"/>
    </row>
    <row r="36" spans="1:9" ht="12.75">
      <c r="A36" s="5" t="s">
        <v>26</v>
      </c>
      <c r="B36" s="2"/>
      <c r="C36" s="2"/>
      <c r="D36" s="16">
        <v>62830</v>
      </c>
      <c r="E36" s="15"/>
      <c r="F36" s="40">
        <v>61553</v>
      </c>
      <c r="G36" s="122"/>
      <c r="H36" s="122"/>
      <c r="I36" s="122"/>
    </row>
    <row r="37" spans="1:9" ht="12.75">
      <c r="A37" s="2"/>
      <c r="B37" s="2"/>
      <c r="C37" s="2"/>
      <c r="D37" s="27"/>
      <c r="E37" s="2"/>
      <c r="F37" s="45"/>
      <c r="G37" s="122"/>
      <c r="H37" s="122"/>
      <c r="I37" s="122"/>
    </row>
    <row r="38" spans="1:9" ht="12.75">
      <c r="A38" s="5" t="s">
        <v>27</v>
      </c>
      <c r="B38" s="2"/>
      <c r="C38" s="2"/>
      <c r="D38" s="17">
        <v>147067</v>
      </c>
      <c r="E38" s="24"/>
      <c r="F38" s="41">
        <v>144026</v>
      </c>
      <c r="G38" s="122"/>
      <c r="H38" s="122"/>
      <c r="I38" s="122"/>
    </row>
    <row r="39" spans="1:9" ht="12.75">
      <c r="A39" s="2"/>
      <c r="B39" s="2"/>
      <c r="C39" s="2"/>
      <c r="D39" s="28"/>
      <c r="E39" s="28"/>
      <c r="F39" s="42"/>
      <c r="G39" s="122"/>
      <c r="H39" s="122"/>
      <c r="I39" s="122"/>
    </row>
    <row r="40" spans="1:9" ht="12.75">
      <c r="A40" s="5" t="s">
        <v>28</v>
      </c>
      <c r="B40" s="2"/>
      <c r="C40" s="2"/>
      <c r="D40" s="15"/>
      <c r="E40" s="15"/>
      <c r="F40" s="42"/>
      <c r="G40" s="122"/>
      <c r="H40" s="122"/>
      <c r="I40" s="122"/>
    </row>
    <row r="41" spans="1:9" ht="12.75">
      <c r="A41" s="2" t="s">
        <v>29</v>
      </c>
      <c r="B41" s="13"/>
      <c r="C41" s="2"/>
      <c r="D41" s="14">
        <v>7057</v>
      </c>
      <c r="E41" s="15"/>
      <c r="F41" s="39">
        <v>7342</v>
      </c>
      <c r="G41" s="122"/>
      <c r="H41" s="122"/>
      <c r="I41" s="122"/>
    </row>
    <row r="42" spans="1:9" ht="12.75">
      <c r="A42" s="2" t="s">
        <v>30</v>
      </c>
      <c r="B42" s="2"/>
      <c r="C42" s="2"/>
      <c r="D42" s="26">
        <v>1383</v>
      </c>
      <c r="E42" s="15"/>
      <c r="F42" s="44">
        <v>1383</v>
      </c>
      <c r="G42" s="122"/>
      <c r="H42" s="122"/>
      <c r="I42" s="122"/>
    </row>
    <row r="43" spans="1:9" ht="12.75">
      <c r="A43" s="18"/>
      <c r="B43" s="2"/>
      <c r="C43" s="2"/>
      <c r="D43" s="26">
        <v>8440</v>
      </c>
      <c r="E43" s="15"/>
      <c r="F43" s="44">
        <v>8725</v>
      </c>
      <c r="G43" s="122"/>
      <c r="H43" s="122"/>
      <c r="I43" s="122"/>
    </row>
    <row r="44" spans="1:9" ht="12.75">
      <c r="A44" s="2"/>
      <c r="B44" s="2"/>
      <c r="C44" s="2"/>
      <c r="D44" s="28"/>
      <c r="E44" s="28"/>
      <c r="F44" s="42"/>
      <c r="G44" s="122"/>
      <c r="H44" s="122"/>
      <c r="I44" s="122"/>
    </row>
    <row r="45" spans="1:9" ht="12.75">
      <c r="A45" s="5" t="s">
        <v>31</v>
      </c>
      <c r="B45" s="2"/>
      <c r="C45" s="2"/>
      <c r="D45" s="15"/>
      <c r="E45" s="15"/>
      <c r="F45" s="42"/>
      <c r="G45" s="122"/>
      <c r="H45" s="122"/>
      <c r="I45" s="122"/>
    </row>
    <row r="46" spans="1:9" ht="12.75">
      <c r="A46" s="2" t="s">
        <v>32</v>
      </c>
      <c r="B46" s="2"/>
      <c r="C46" s="2"/>
      <c r="D46" s="19">
        <v>25365</v>
      </c>
      <c r="E46" s="15"/>
      <c r="F46" s="39">
        <v>21183</v>
      </c>
      <c r="G46" s="122"/>
      <c r="H46" s="122"/>
      <c r="I46" s="122"/>
    </row>
    <row r="47" spans="1:9" ht="12.75">
      <c r="A47" s="2" t="s">
        <v>29</v>
      </c>
      <c r="B47" s="13"/>
      <c r="C47" s="18"/>
      <c r="D47" s="20">
        <v>3140</v>
      </c>
      <c r="E47" s="15"/>
      <c r="F47" s="40">
        <v>3140</v>
      </c>
      <c r="G47" s="122"/>
      <c r="H47" s="122"/>
      <c r="I47" s="122"/>
    </row>
    <row r="48" spans="1:9" ht="12.75">
      <c r="A48" s="2" t="s">
        <v>33</v>
      </c>
      <c r="B48" s="18"/>
      <c r="C48" s="18"/>
      <c r="D48" s="29">
        <v>294</v>
      </c>
      <c r="E48" s="15"/>
      <c r="F48" s="44">
        <v>57</v>
      </c>
      <c r="G48" s="122"/>
      <c r="H48" s="122"/>
      <c r="I48" s="122"/>
    </row>
    <row r="49" spans="1:9" ht="12.75">
      <c r="A49" s="18"/>
      <c r="B49" s="18"/>
      <c r="C49" s="18"/>
      <c r="D49" s="17">
        <v>28799</v>
      </c>
      <c r="E49" s="15"/>
      <c r="F49" s="41">
        <v>24380</v>
      </c>
      <c r="G49" s="122"/>
      <c r="H49" s="122"/>
      <c r="I49" s="122"/>
    </row>
    <row r="50" spans="1:9" ht="12.75">
      <c r="A50" s="18"/>
      <c r="B50" s="18"/>
      <c r="C50" s="18"/>
      <c r="D50" s="25"/>
      <c r="E50" s="15"/>
      <c r="F50" s="46"/>
      <c r="G50" s="122"/>
      <c r="H50" s="122"/>
      <c r="I50" s="122"/>
    </row>
    <row r="51" spans="1:9" ht="12.75">
      <c r="A51" s="5" t="s">
        <v>34</v>
      </c>
      <c r="B51" s="18"/>
      <c r="C51" s="18"/>
      <c r="D51" s="25">
        <v>37239</v>
      </c>
      <c r="E51" s="15"/>
      <c r="F51" s="46">
        <v>33105</v>
      </c>
      <c r="G51" s="122"/>
      <c r="H51" s="122"/>
      <c r="I51" s="122"/>
    </row>
    <row r="52" spans="1:9" ht="12.75">
      <c r="A52" s="18"/>
      <c r="B52" s="18"/>
      <c r="C52" s="18"/>
      <c r="D52" s="25"/>
      <c r="E52" s="15"/>
      <c r="F52" s="46"/>
      <c r="G52" s="122"/>
      <c r="H52" s="122"/>
      <c r="I52" s="122"/>
    </row>
    <row r="53" spans="1:9" ht="13.5" thickBot="1">
      <c r="A53" s="5" t="s">
        <v>35</v>
      </c>
      <c r="B53" s="18"/>
      <c r="C53" s="18"/>
      <c r="D53" s="23">
        <v>184306</v>
      </c>
      <c r="E53" s="15"/>
      <c r="F53" s="43">
        <v>177131</v>
      </c>
      <c r="G53" s="122"/>
      <c r="H53" s="122"/>
      <c r="I53" s="122"/>
    </row>
    <row r="54" spans="1:9" ht="13.5" thickTop="1">
      <c r="A54" s="5"/>
      <c r="B54" s="18"/>
      <c r="C54" s="18"/>
      <c r="D54" s="30"/>
      <c r="E54" s="15"/>
      <c r="F54" s="47"/>
      <c r="G54" s="122"/>
      <c r="H54" s="122"/>
      <c r="I54" s="122"/>
    </row>
    <row r="55" spans="1:9" ht="12.75">
      <c r="A55" s="5"/>
      <c r="B55" s="18"/>
      <c r="C55" s="18"/>
      <c r="D55" s="30"/>
      <c r="E55" s="15"/>
      <c r="F55" s="47"/>
      <c r="G55" s="122"/>
      <c r="H55" s="122"/>
      <c r="I55" s="122"/>
    </row>
    <row r="56" spans="1:9" ht="12.75">
      <c r="A56" s="2" t="s">
        <v>36</v>
      </c>
      <c r="B56" s="18"/>
      <c r="C56" s="18"/>
      <c r="D56" s="31">
        <v>1.5844148515968852</v>
      </c>
      <c r="E56" s="15"/>
      <c r="F56" s="48">
        <v>1.5529883628968477</v>
      </c>
      <c r="G56" s="122"/>
      <c r="H56" s="122"/>
      <c r="I56" s="122"/>
    </row>
    <row r="57" spans="1:9" ht="12.75">
      <c r="A57" s="18"/>
      <c r="B57" s="18"/>
      <c r="C57" s="18"/>
      <c r="D57" s="25"/>
      <c r="E57" s="15"/>
      <c r="F57" s="32"/>
      <c r="G57" s="122"/>
      <c r="H57" s="122"/>
      <c r="I57" s="122"/>
    </row>
    <row r="58" spans="1:9" ht="12.75">
      <c r="A58" s="18"/>
      <c r="B58" s="18"/>
      <c r="C58" s="18"/>
      <c r="D58" s="25"/>
      <c r="E58" s="15"/>
      <c r="F58" s="32"/>
      <c r="G58" s="122"/>
      <c r="H58" s="122"/>
      <c r="I58" s="122"/>
    </row>
    <row r="59" spans="1:9" ht="12.75">
      <c r="A59" s="2"/>
      <c r="B59" s="2"/>
      <c r="C59" s="2"/>
      <c r="D59" s="28"/>
      <c r="E59" s="28"/>
      <c r="F59" s="33"/>
      <c r="G59" s="122"/>
      <c r="H59" s="122"/>
      <c r="I59" s="122"/>
    </row>
    <row r="60" spans="1:9" ht="12.75">
      <c r="A60" s="2"/>
      <c r="B60" s="2"/>
      <c r="C60" s="2"/>
      <c r="D60" s="28"/>
      <c r="E60" s="28"/>
      <c r="F60" s="33"/>
      <c r="G60" s="122"/>
      <c r="H60" s="122"/>
      <c r="I60" s="122"/>
    </row>
    <row r="61" spans="1:9" ht="12.75">
      <c r="A61" s="2"/>
      <c r="B61" s="2"/>
      <c r="C61" s="2"/>
      <c r="D61" s="28"/>
      <c r="E61" s="28"/>
      <c r="F61" s="33"/>
      <c r="G61" s="122"/>
      <c r="H61" s="122"/>
      <c r="I61" s="122"/>
    </row>
    <row r="62" spans="1:9" ht="12.75">
      <c r="A62" s="121"/>
      <c r="B62" s="121"/>
      <c r="C62" s="121"/>
      <c r="D62" s="124"/>
      <c r="E62" s="124"/>
      <c r="F62" s="32"/>
      <c r="G62" s="122"/>
      <c r="H62" s="122"/>
      <c r="I62" s="122"/>
    </row>
    <row r="63" spans="1:9" ht="12.75">
      <c r="A63" s="122"/>
      <c r="B63" s="122"/>
      <c r="C63" s="122"/>
      <c r="D63" s="122"/>
      <c r="E63" s="122"/>
      <c r="F63" s="122"/>
      <c r="G63" s="122"/>
      <c r="H63" s="122"/>
      <c r="I63" s="122"/>
    </row>
    <row r="64" spans="1:9" ht="12.75">
      <c r="A64" s="122"/>
      <c r="B64" s="122"/>
      <c r="C64" s="122"/>
      <c r="D64" s="122"/>
      <c r="E64" s="122"/>
      <c r="F64" s="122"/>
      <c r="G64" s="122"/>
      <c r="H64" s="122"/>
      <c r="I64" s="122"/>
    </row>
    <row r="65" spans="1:9" ht="12.75">
      <c r="A65" s="122"/>
      <c r="B65" s="122"/>
      <c r="C65" s="122"/>
      <c r="D65" s="122"/>
      <c r="E65" s="122"/>
      <c r="F65" s="122"/>
      <c r="G65" s="122"/>
      <c r="H65" s="122"/>
      <c r="I65" s="122"/>
    </row>
    <row r="66" spans="1:9" ht="12.75">
      <c r="A66" s="122"/>
      <c r="B66" s="122"/>
      <c r="C66" s="122"/>
      <c r="D66" s="122"/>
      <c r="E66" s="122"/>
      <c r="F66" s="122"/>
      <c r="G66" s="122"/>
      <c r="H66" s="122"/>
      <c r="I66" s="122"/>
    </row>
    <row r="67" spans="1:9" ht="12.75">
      <c r="A67" s="122"/>
      <c r="B67" s="122"/>
      <c r="C67" s="122"/>
      <c r="D67" s="122"/>
      <c r="E67" s="122"/>
      <c r="F67" s="122"/>
      <c r="G67" s="122"/>
      <c r="H67" s="122"/>
      <c r="I67" s="122"/>
    </row>
    <row r="68" spans="1:9" ht="12.75">
      <c r="A68" s="122"/>
      <c r="B68" s="122"/>
      <c r="C68" s="122"/>
      <c r="D68" s="122"/>
      <c r="E68" s="122"/>
      <c r="F68" s="122"/>
      <c r="G68" s="122"/>
      <c r="H68" s="122"/>
      <c r="I68" s="122"/>
    </row>
    <row r="69" spans="1:9" ht="12.75">
      <c r="A69" s="122"/>
      <c r="B69" s="122"/>
      <c r="C69" s="122"/>
      <c r="D69" s="122"/>
      <c r="E69" s="122"/>
      <c r="F69" s="122"/>
      <c r="G69" s="122"/>
      <c r="H69" s="122"/>
      <c r="I69" s="122"/>
    </row>
    <row r="70" spans="1:9" ht="12.75">
      <c r="A70" s="122"/>
      <c r="B70" s="122"/>
      <c r="C70" s="122"/>
      <c r="D70" s="122"/>
      <c r="E70" s="122"/>
      <c r="F70" s="122"/>
      <c r="G70" s="122"/>
      <c r="H70" s="122"/>
      <c r="I70" s="122"/>
    </row>
    <row r="71" spans="1:9" ht="12.75">
      <c r="A71" s="122"/>
      <c r="B71" s="122"/>
      <c r="C71" s="122"/>
      <c r="D71" s="122"/>
      <c r="E71" s="122"/>
      <c r="F71" s="122"/>
      <c r="G71" s="122"/>
      <c r="H71" s="122"/>
      <c r="I71" s="122"/>
    </row>
    <row r="72" spans="1:9" ht="12.75">
      <c r="A72" s="122"/>
      <c r="B72" s="122"/>
      <c r="C72" s="122"/>
      <c r="D72" s="122"/>
      <c r="E72" s="122"/>
      <c r="F72" s="122"/>
      <c r="G72" s="122"/>
      <c r="H72" s="122"/>
      <c r="I72" s="122"/>
    </row>
    <row r="73" spans="1:9" ht="12.75">
      <c r="A73" s="122"/>
      <c r="B73" s="122"/>
      <c r="C73" s="122"/>
      <c r="D73" s="122"/>
      <c r="E73" s="122"/>
      <c r="F73" s="122"/>
      <c r="G73" s="122"/>
      <c r="H73" s="122"/>
      <c r="I73" s="122"/>
    </row>
    <row r="74" spans="1:9" ht="12.75">
      <c r="A74" s="122"/>
      <c r="B74" s="122"/>
      <c r="C74" s="122"/>
      <c r="D74" s="122"/>
      <c r="E74" s="122"/>
      <c r="F74" s="122"/>
      <c r="G74" s="122"/>
      <c r="H74" s="122"/>
      <c r="I74" s="122"/>
    </row>
    <row r="75" spans="1:9" ht="12.75">
      <c r="A75" s="122"/>
      <c r="B75" s="122"/>
      <c r="C75" s="122"/>
      <c r="D75" s="122"/>
      <c r="E75" s="122"/>
      <c r="F75" s="122"/>
      <c r="G75" s="122"/>
      <c r="H75" s="122"/>
      <c r="I75" s="122"/>
    </row>
    <row r="76" spans="1:9" ht="12.75">
      <c r="A76" s="122"/>
      <c r="B76" s="122"/>
      <c r="C76" s="122"/>
      <c r="D76" s="122"/>
      <c r="E76" s="122"/>
      <c r="F76" s="122"/>
      <c r="G76" s="122"/>
      <c r="H76" s="122"/>
      <c r="I76" s="122"/>
    </row>
    <row r="77" spans="1:9" ht="12.75">
      <c r="A77" s="122"/>
      <c r="B77" s="122"/>
      <c r="C77" s="122"/>
      <c r="D77" s="122"/>
      <c r="E77" s="122"/>
      <c r="F77" s="122"/>
      <c r="G77" s="122"/>
      <c r="H77" s="122"/>
      <c r="I77" s="122"/>
    </row>
    <row r="78" spans="1:9" ht="12.75">
      <c r="A78" s="122"/>
      <c r="B78" s="122"/>
      <c r="C78" s="122"/>
      <c r="D78" s="122"/>
      <c r="E78" s="122"/>
      <c r="F78" s="122"/>
      <c r="G78" s="122"/>
      <c r="H78" s="122"/>
      <c r="I78" s="122"/>
    </row>
    <row r="79" spans="1:9" ht="12.75">
      <c r="A79" s="122"/>
      <c r="B79" s="122"/>
      <c r="C79" s="122"/>
      <c r="D79" s="122"/>
      <c r="E79" s="122"/>
      <c r="F79" s="122"/>
      <c r="G79" s="122"/>
      <c r="H79" s="122"/>
      <c r="I79" s="122"/>
    </row>
    <row r="80" spans="1:9" ht="12.75">
      <c r="A80" s="122"/>
      <c r="B80" s="122"/>
      <c r="C80" s="122"/>
      <c r="D80" s="122"/>
      <c r="E80" s="122"/>
      <c r="F80" s="122"/>
      <c r="G80" s="122"/>
      <c r="H80" s="122"/>
      <c r="I80" s="122"/>
    </row>
    <row r="81" spans="1:9" ht="12.75">
      <c r="A81" s="122"/>
      <c r="B81" s="122"/>
      <c r="C81" s="122"/>
      <c r="D81" s="122"/>
      <c r="E81" s="122"/>
      <c r="F81" s="122"/>
      <c r="G81" s="122"/>
      <c r="H81" s="122"/>
      <c r="I81" s="122"/>
    </row>
    <row r="82" spans="1:9" ht="12.75">
      <c r="A82" s="122"/>
      <c r="B82" s="122"/>
      <c r="C82" s="122"/>
      <c r="D82" s="122"/>
      <c r="E82" s="122"/>
      <c r="F82" s="122"/>
      <c r="G82" s="122"/>
      <c r="H82" s="122"/>
      <c r="I82" s="122"/>
    </row>
    <row r="83" spans="1:9" ht="12.75">
      <c r="A83" s="122"/>
      <c r="B83" s="122"/>
      <c r="C83" s="122"/>
      <c r="D83" s="122"/>
      <c r="E83" s="122"/>
      <c r="F83" s="122"/>
      <c r="G83" s="122"/>
      <c r="H83" s="122"/>
      <c r="I83" s="122"/>
    </row>
    <row r="84" spans="1:9" ht="12.75">
      <c r="A84" s="122"/>
      <c r="B84" s="122"/>
      <c r="C84" s="122"/>
      <c r="D84" s="122"/>
      <c r="E84" s="122"/>
      <c r="F84" s="122"/>
      <c r="G84" s="122"/>
      <c r="H84" s="122"/>
      <c r="I84" s="122"/>
    </row>
    <row r="85" spans="1:9" ht="12.75">
      <c r="A85" s="122"/>
      <c r="B85" s="122"/>
      <c r="C85" s="122"/>
      <c r="D85" s="122"/>
      <c r="E85" s="122"/>
      <c r="F85" s="122"/>
      <c r="G85" s="122"/>
      <c r="H85" s="122"/>
      <c r="I85" s="122"/>
    </row>
    <row r="86" spans="1:9" ht="12.75">
      <c r="A86" s="122"/>
      <c r="B86" s="122"/>
      <c r="C86" s="122"/>
      <c r="D86" s="122"/>
      <c r="E86" s="122"/>
      <c r="F86" s="122"/>
      <c r="G86" s="122"/>
      <c r="H86" s="122"/>
      <c r="I86" s="122"/>
    </row>
    <row r="87" spans="1:9" ht="12.75">
      <c r="A87" s="122"/>
      <c r="B87" s="122"/>
      <c r="C87" s="122"/>
      <c r="D87" s="122"/>
      <c r="E87" s="122"/>
      <c r="F87" s="122"/>
      <c r="G87" s="122"/>
      <c r="H87" s="122"/>
      <c r="I87" s="122"/>
    </row>
    <row r="88" spans="1:9" ht="12.75">
      <c r="A88" s="122"/>
      <c r="B88" s="122"/>
      <c r="C88" s="122"/>
      <c r="D88" s="122"/>
      <c r="E88" s="122"/>
      <c r="F88" s="122"/>
      <c r="G88" s="122"/>
      <c r="H88" s="122"/>
      <c r="I88" s="122"/>
    </row>
    <row r="89" spans="1:9" ht="12.75">
      <c r="A89" s="122"/>
      <c r="B89" s="122"/>
      <c r="C89" s="122"/>
      <c r="D89" s="122"/>
      <c r="E89" s="122"/>
      <c r="F89" s="122"/>
      <c r="G89" s="122"/>
      <c r="H89" s="122"/>
      <c r="I89" s="122"/>
    </row>
    <row r="90" spans="1:9" ht="12.75">
      <c r="A90" s="122"/>
      <c r="B90" s="122"/>
      <c r="C90" s="122"/>
      <c r="D90" s="122"/>
      <c r="E90" s="122"/>
      <c r="F90" s="122"/>
      <c r="G90" s="122"/>
      <c r="H90" s="122"/>
      <c r="I90" s="122"/>
    </row>
    <row r="91" spans="1:9" ht="12.75">
      <c r="A91" s="122"/>
      <c r="B91" s="122"/>
      <c r="C91" s="122"/>
      <c r="D91" s="122"/>
      <c r="E91" s="122"/>
      <c r="F91" s="122"/>
      <c r="G91" s="122"/>
      <c r="H91" s="122"/>
      <c r="I91" s="122"/>
    </row>
    <row r="92" spans="1:9" ht="12.75">
      <c r="A92" s="122"/>
      <c r="B92" s="122"/>
      <c r="C92" s="122"/>
      <c r="D92" s="122"/>
      <c r="E92" s="122"/>
      <c r="F92" s="122"/>
      <c r="G92" s="122"/>
      <c r="H92" s="122"/>
      <c r="I92" s="122"/>
    </row>
    <row r="93" spans="1:9" ht="12.75">
      <c r="A93" s="122"/>
      <c r="B93" s="122"/>
      <c r="C93" s="122"/>
      <c r="D93" s="122"/>
      <c r="E93" s="122"/>
      <c r="F93" s="122"/>
      <c r="G93" s="122"/>
      <c r="H93" s="122"/>
      <c r="I93" s="122"/>
    </row>
    <row r="94" spans="1:9" ht="12.75">
      <c r="A94" s="122"/>
      <c r="B94" s="122"/>
      <c r="C94" s="122"/>
      <c r="D94" s="122"/>
      <c r="E94" s="122"/>
      <c r="F94" s="122"/>
      <c r="G94" s="122"/>
      <c r="H94" s="122"/>
      <c r="I94" s="122"/>
    </row>
    <row r="95" spans="1:9" ht="12.75">
      <c r="A95" s="122"/>
      <c r="B95" s="122"/>
      <c r="C95" s="122"/>
      <c r="D95" s="122"/>
      <c r="E95" s="122"/>
      <c r="F95" s="122"/>
      <c r="G95" s="122"/>
      <c r="H95" s="122"/>
      <c r="I95" s="122"/>
    </row>
    <row r="96" spans="1:9" ht="12.75">
      <c r="A96" s="122"/>
      <c r="B96" s="122"/>
      <c r="C96" s="122"/>
      <c r="D96" s="122"/>
      <c r="E96" s="122"/>
      <c r="F96" s="122"/>
      <c r="G96" s="122"/>
      <c r="H96" s="122"/>
      <c r="I96" s="122"/>
    </row>
    <row r="97" spans="1:9" ht="12.75">
      <c r="A97" s="122"/>
      <c r="B97" s="122"/>
      <c r="C97" s="122"/>
      <c r="D97" s="122"/>
      <c r="E97" s="122"/>
      <c r="F97" s="122"/>
      <c r="G97" s="122"/>
      <c r="H97" s="122"/>
      <c r="I97" s="122"/>
    </row>
    <row r="98" spans="1:9" ht="12.75">
      <c r="A98" s="122"/>
      <c r="B98" s="122"/>
      <c r="C98" s="122"/>
      <c r="D98" s="122"/>
      <c r="E98" s="122"/>
      <c r="F98" s="122"/>
      <c r="G98" s="122"/>
      <c r="H98" s="122"/>
      <c r="I98" s="122"/>
    </row>
    <row r="99" spans="1:9" ht="12.75">
      <c r="A99" s="122"/>
      <c r="B99" s="122"/>
      <c r="C99" s="122"/>
      <c r="D99" s="122"/>
      <c r="E99" s="122"/>
      <c r="F99" s="122"/>
      <c r="G99" s="122"/>
      <c r="H99" s="122"/>
      <c r="I99" s="122"/>
    </row>
    <row r="100" spans="1:9" ht="12.75">
      <c r="A100" s="122"/>
      <c r="B100" s="122"/>
      <c r="C100" s="122"/>
      <c r="D100" s="122"/>
      <c r="E100" s="122"/>
      <c r="F100" s="122"/>
      <c r="G100" s="122"/>
      <c r="H100" s="122"/>
      <c r="I100" s="122"/>
    </row>
    <row r="101" spans="1:9" ht="12.75">
      <c r="A101" s="122"/>
      <c r="B101" s="122"/>
      <c r="C101" s="122"/>
      <c r="D101" s="122"/>
      <c r="E101" s="122"/>
      <c r="F101" s="122"/>
      <c r="G101" s="122"/>
      <c r="H101" s="122"/>
      <c r="I101" s="122"/>
    </row>
    <row r="102" spans="1:9" ht="12.75">
      <c r="A102" s="122"/>
      <c r="B102" s="122"/>
      <c r="C102" s="122"/>
      <c r="D102" s="122"/>
      <c r="E102" s="122"/>
      <c r="F102" s="122"/>
      <c r="G102" s="122"/>
      <c r="H102" s="122"/>
      <c r="I102" s="122"/>
    </row>
    <row r="103" spans="1:9" ht="12.75">
      <c r="A103" s="122"/>
      <c r="B103" s="122"/>
      <c r="C103" s="122"/>
      <c r="D103" s="122"/>
      <c r="E103" s="122"/>
      <c r="F103" s="122"/>
      <c r="G103" s="122"/>
      <c r="H103" s="122"/>
      <c r="I103" s="122"/>
    </row>
    <row r="104" spans="1:9" ht="12.75">
      <c r="A104" s="122"/>
      <c r="B104" s="122"/>
      <c r="C104" s="122"/>
      <c r="D104" s="122"/>
      <c r="E104" s="122"/>
      <c r="F104" s="122"/>
      <c r="G104" s="122"/>
      <c r="H104" s="122"/>
      <c r="I104" s="122"/>
    </row>
    <row r="105" spans="1:9" ht="12.75">
      <c r="A105" s="122"/>
      <c r="B105" s="122"/>
      <c r="C105" s="122"/>
      <c r="D105" s="122"/>
      <c r="E105" s="122"/>
      <c r="F105" s="122"/>
      <c r="G105" s="122"/>
      <c r="H105" s="122"/>
      <c r="I105" s="122"/>
    </row>
    <row r="106" spans="1:9" ht="12.75">
      <c r="A106" s="122"/>
      <c r="B106" s="122"/>
      <c r="C106" s="122"/>
      <c r="D106" s="122"/>
      <c r="E106" s="122"/>
      <c r="F106" s="122"/>
      <c r="G106" s="122"/>
      <c r="H106" s="122"/>
      <c r="I106" s="122"/>
    </row>
    <row r="107" spans="1:9" ht="12.75">
      <c r="A107" s="122"/>
      <c r="B107" s="122"/>
      <c r="C107" s="122"/>
      <c r="D107" s="122"/>
      <c r="E107" s="122"/>
      <c r="F107" s="122"/>
      <c r="G107" s="122"/>
      <c r="H107" s="122"/>
      <c r="I107" s="122"/>
    </row>
    <row r="108" spans="1:9" ht="12.75">
      <c r="A108" s="122"/>
      <c r="B108" s="122"/>
      <c r="C108" s="122"/>
      <c r="D108" s="122"/>
      <c r="E108" s="122"/>
      <c r="F108" s="122"/>
      <c r="G108" s="122"/>
      <c r="H108" s="122"/>
      <c r="I108" s="122"/>
    </row>
    <row r="109" spans="1:9" ht="12.75">
      <c r="A109" s="122"/>
      <c r="B109" s="122"/>
      <c r="C109" s="122"/>
      <c r="D109" s="122"/>
      <c r="E109" s="122"/>
      <c r="F109" s="122"/>
      <c r="G109" s="122"/>
      <c r="H109" s="122"/>
      <c r="I109" s="122"/>
    </row>
    <row r="110" spans="1:9" ht="12.75">
      <c r="A110" s="122"/>
      <c r="B110" s="122"/>
      <c r="C110" s="122"/>
      <c r="D110" s="122"/>
      <c r="E110" s="122"/>
      <c r="F110" s="122"/>
      <c r="G110" s="122"/>
      <c r="H110" s="122"/>
      <c r="I110" s="122"/>
    </row>
    <row r="111" spans="1:9" ht="12.75">
      <c r="A111" s="122"/>
      <c r="B111" s="122"/>
      <c r="C111" s="122"/>
      <c r="D111" s="122"/>
      <c r="E111" s="122"/>
      <c r="F111" s="122"/>
      <c r="G111" s="122"/>
      <c r="H111" s="122"/>
      <c r="I111" s="122"/>
    </row>
    <row r="112" spans="1:9" ht="12.75">
      <c r="A112" s="122"/>
      <c r="B112" s="122"/>
      <c r="C112" s="122"/>
      <c r="D112" s="122"/>
      <c r="E112" s="122"/>
      <c r="F112" s="122"/>
      <c r="G112" s="122"/>
      <c r="H112" s="122"/>
      <c r="I112" s="122"/>
    </row>
    <row r="113" spans="1:9" ht="12.75">
      <c r="A113" s="122"/>
      <c r="B113" s="122"/>
      <c r="C113" s="122"/>
      <c r="D113" s="122"/>
      <c r="E113" s="122"/>
      <c r="F113" s="122"/>
      <c r="G113" s="122"/>
      <c r="H113" s="122"/>
      <c r="I113" s="122"/>
    </row>
    <row r="114" spans="1:9" ht="12.75">
      <c r="A114" s="122"/>
      <c r="B114" s="122"/>
      <c r="C114" s="122"/>
      <c r="D114" s="122"/>
      <c r="E114" s="122"/>
      <c r="F114" s="122"/>
      <c r="G114" s="122"/>
      <c r="H114" s="122"/>
      <c r="I114" s="122"/>
    </row>
    <row r="115" spans="1:9" ht="12.75">
      <c r="A115" s="122"/>
      <c r="B115" s="122"/>
      <c r="C115" s="122"/>
      <c r="D115" s="122"/>
      <c r="E115" s="122"/>
      <c r="F115" s="122"/>
      <c r="G115" s="122"/>
      <c r="H115" s="122"/>
      <c r="I115" s="122"/>
    </row>
    <row r="116" spans="1:9" ht="12.75">
      <c r="A116" s="122"/>
      <c r="B116" s="122"/>
      <c r="C116" s="122"/>
      <c r="D116" s="122"/>
      <c r="E116" s="122"/>
      <c r="F116" s="122"/>
      <c r="G116" s="122"/>
      <c r="H116" s="122"/>
      <c r="I116" s="122"/>
    </row>
    <row r="117" spans="1:9" ht="12.75">
      <c r="A117" s="122"/>
      <c r="B117" s="122"/>
      <c r="C117" s="122"/>
      <c r="D117" s="122"/>
      <c r="E117" s="122"/>
      <c r="F117" s="122"/>
      <c r="G117" s="122"/>
      <c r="H117" s="122"/>
      <c r="I117" s="122"/>
    </row>
    <row r="118" spans="1:9" ht="12.75">
      <c r="A118" s="122"/>
      <c r="B118" s="122"/>
      <c r="C118" s="122"/>
      <c r="D118" s="122"/>
      <c r="E118" s="122"/>
      <c r="F118" s="122"/>
      <c r="G118" s="122"/>
      <c r="H118" s="122"/>
      <c r="I118" s="122"/>
    </row>
    <row r="119" spans="1:9" ht="12.75">
      <c r="A119" s="122"/>
      <c r="B119" s="122"/>
      <c r="C119" s="122"/>
      <c r="D119" s="122"/>
      <c r="E119" s="122"/>
      <c r="F119" s="122"/>
      <c r="G119" s="122"/>
      <c r="H119" s="122"/>
      <c r="I119" s="122"/>
    </row>
    <row r="120" spans="1:9" ht="12.75">
      <c r="A120" s="122"/>
      <c r="B120" s="122"/>
      <c r="C120" s="122"/>
      <c r="D120" s="122"/>
      <c r="E120" s="122"/>
      <c r="F120" s="122"/>
      <c r="G120" s="122"/>
      <c r="H120" s="122"/>
      <c r="I120" s="122"/>
    </row>
    <row r="121" spans="1:9" ht="12.75">
      <c r="A121" s="122"/>
      <c r="B121" s="122"/>
      <c r="C121" s="122"/>
      <c r="D121" s="122"/>
      <c r="E121" s="122"/>
      <c r="F121" s="122"/>
      <c r="G121" s="122"/>
      <c r="H121" s="122"/>
      <c r="I121" s="122"/>
    </row>
    <row r="122" spans="1:9" ht="12.75">
      <c r="A122" s="122"/>
      <c r="B122" s="122"/>
      <c r="C122" s="122"/>
      <c r="D122" s="122"/>
      <c r="E122" s="122"/>
      <c r="F122" s="122"/>
      <c r="G122" s="122"/>
      <c r="H122" s="122"/>
      <c r="I122" s="122"/>
    </row>
    <row r="123" spans="1:9" ht="12.75">
      <c r="A123" s="122"/>
      <c r="B123" s="122"/>
      <c r="C123" s="122"/>
      <c r="D123" s="122"/>
      <c r="E123" s="122"/>
      <c r="F123" s="122"/>
      <c r="G123" s="122"/>
      <c r="H123" s="122"/>
      <c r="I123" s="122"/>
    </row>
    <row r="124" spans="1:9" ht="12.75">
      <c r="A124" s="122"/>
      <c r="B124" s="122"/>
      <c r="C124" s="122"/>
      <c r="D124" s="122"/>
      <c r="E124" s="122"/>
      <c r="F124" s="122"/>
      <c r="G124" s="122"/>
      <c r="H124" s="122"/>
      <c r="I124" s="122"/>
    </row>
    <row r="125" spans="1:9" ht="12.75">
      <c r="A125" s="122"/>
      <c r="B125" s="122"/>
      <c r="C125" s="122"/>
      <c r="D125" s="122"/>
      <c r="E125" s="122"/>
      <c r="F125" s="122"/>
      <c r="G125" s="122"/>
      <c r="H125" s="122"/>
      <c r="I125" s="122"/>
    </row>
    <row r="126" spans="1:9" ht="12.75">
      <c r="A126" s="122"/>
      <c r="B126" s="122"/>
      <c r="C126" s="122"/>
      <c r="D126" s="122"/>
      <c r="E126" s="122"/>
      <c r="F126" s="122"/>
      <c r="G126" s="122"/>
      <c r="H126" s="122"/>
      <c r="I126" s="122"/>
    </row>
    <row r="127" spans="1:9" ht="12.75">
      <c r="A127" s="122"/>
      <c r="B127" s="122"/>
      <c r="C127" s="122"/>
      <c r="D127" s="122"/>
      <c r="E127" s="122"/>
      <c r="F127" s="122"/>
      <c r="G127" s="122"/>
      <c r="H127" s="122"/>
      <c r="I127" s="122"/>
    </row>
    <row r="128" spans="1:9" ht="12.75">
      <c r="A128" s="122"/>
      <c r="B128" s="122"/>
      <c r="C128" s="122"/>
      <c r="D128" s="122"/>
      <c r="E128" s="122"/>
      <c r="F128" s="122"/>
      <c r="G128" s="122"/>
      <c r="H128" s="122"/>
      <c r="I128" s="122"/>
    </row>
    <row r="129" spans="1:9" ht="12.75">
      <c r="A129" s="122"/>
      <c r="B129" s="122"/>
      <c r="C129" s="122"/>
      <c r="D129" s="122"/>
      <c r="E129" s="122"/>
      <c r="F129" s="122"/>
      <c r="G129" s="122"/>
      <c r="H129" s="122"/>
      <c r="I129" s="122"/>
    </row>
    <row r="130" spans="1:9" ht="12.75">
      <c r="A130" s="122"/>
      <c r="B130" s="122"/>
      <c r="C130" s="122"/>
      <c r="D130" s="122"/>
      <c r="E130" s="122"/>
      <c r="F130" s="122"/>
      <c r="G130" s="122"/>
      <c r="H130" s="122"/>
      <c r="I130" s="122"/>
    </row>
    <row r="131" spans="1:9" ht="12.75">
      <c r="A131" s="122"/>
      <c r="B131" s="122"/>
      <c r="C131" s="122"/>
      <c r="D131" s="122"/>
      <c r="E131" s="122"/>
      <c r="F131" s="122"/>
      <c r="G131" s="122"/>
      <c r="H131" s="122"/>
      <c r="I131" s="122"/>
    </row>
    <row r="132" spans="1:9" ht="12.75">
      <c r="A132" s="122"/>
      <c r="B132" s="122"/>
      <c r="C132" s="122"/>
      <c r="D132" s="122"/>
      <c r="E132" s="122"/>
      <c r="F132" s="122"/>
      <c r="G132" s="122"/>
      <c r="H132" s="122"/>
      <c r="I132" s="122"/>
    </row>
    <row r="133" spans="1:9" ht="12.75">
      <c r="A133" s="122"/>
      <c r="B133" s="122"/>
      <c r="C133" s="122"/>
      <c r="D133" s="122"/>
      <c r="E133" s="122"/>
      <c r="F133" s="122"/>
      <c r="G133" s="122"/>
      <c r="H133" s="122"/>
      <c r="I133" s="122"/>
    </row>
    <row r="134" spans="1:9" ht="12.75">
      <c r="A134" s="122"/>
      <c r="B134" s="122"/>
      <c r="C134" s="122"/>
      <c r="D134" s="122"/>
      <c r="E134" s="122"/>
      <c r="F134" s="122"/>
      <c r="G134" s="122"/>
      <c r="H134" s="122"/>
      <c r="I134" s="122"/>
    </row>
    <row r="135" spans="1:9" ht="12.75">
      <c r="A135" s="122"/>
      <c r="B135" s="122"/>
      <c r="C135" s="122"/>
      <c r="D135" s="122"/>
      <c r="E135" s="122"/>
      <c r="F135" s="122"/>
      <c r="G135" s="122"/>
      <c r="H135" s="122"/>
      <c r="I135" s="122"/>
    </row>
    <row r="136" spans="1:9" ht="12.75">
      <c r="A136" s="122"/>
      <c r="B136" s="122"/>
      <c r="C136" s="122"/>
      <c r="D136" s="122"/>
      <c r="E136" s="122"/>
      <c r="F136" s="122"/>
      <c r="G136" s="122"/>
      <c r="H136" s="122"/>
      <c r="I136" s="122"/>
    </row>
    <row r="137" spans="1:9" ht="12.75">
      <c r="A137" s="122"/>
      <c r="B137" s="122"/>
      <c r="C137" s="122"/>
      <c r="D137" s="122"/>
      <c r="E137" s="122"/>
      <c r="F137" s="122"/>
      <c r="G137" s="122"/>
      <c r="H137" s="122"/>
      <c r="I137" s="122"/>
    </row>
    <row r="138" spans="1:9" ht="12.75">
      <c r="A138" s="122"/>
      <c r="B138" s="122"/>
      <c r="C138" s="122"/>
      <c r="D138" s="122"/>
      <c r="E138" s="122"/>
      <c r="F138" s="122"/>
      <c r="G138" s="122"/>
      <c r="H138" s="122"/>
      <c r="I138" s="122"/>
    </row>
    <row r="139" spans="1:9" ht="12.75">
      <c r="A139" s="122"/>
      <c r="B139" s="122"/>
      <c r="C139" s="122"/>
      <c r="D139" s="122"/>
      <c r="E139" s="122"/>
      <c r="F139" s="122"/>
      <c r="G139" s="122"/>
      <c r="H139" s="122"/>
      <c r="I139" s="122"/>
    </row>
    <row r="140" spans="1:9" ht="12.75">
      <c r="A140" s="122"/>
      <c r="B140" s="122"/>
      <c r="C140" s="122"/>
      <c r="D140" s="122"/>
      <c r="E140" s="122"/>
      <c r="F140" s="122"/>
      <c r="G140" s="122"/>
      <c r="H140" s="122"/>
      <c r="I140" s="122"/>
    </row>
    <row r="141" spans="1:9" ht="12.75">
      <c r="A141" s="122"/>
      <c r="B141" s="122"/>
      <c r="C141" s="122"/>
      <c r="D141" s="122"/>
      <c r="E141" s="122"/>
      <c r="F141" s="122"/>
      <c r="G141" s="122"/>
      <c r="H141" s="122"/>
      <c r="I141" s="122"/>
    </row>
    <row r="142" spans="1:9" ht="12.75">
      <c r="A142" s="122"/>
      <c r="B142" s="122"/>
      <c r="C142" s="122"/>
      <c r="D142" s="122"/>
      <c r="E142" s="122"/>
      <c r="F142" s="122"/>
      <c r="G142" s="122"/>
      <c r="H142" s="122"/>
      <c r="I142" s="122"/>
    </row>
    <row r="143" spans="1:9" ht="12.75">
      <c r="A143" s="122"/>
      <c r="B143" s="122"/>
      <c r="C143" s="122"/>
      <c r="D143" s="122"/>
      <c r="E143" s="122"/>
      <c r="F143" s="122"/>
      <c r="G143" s="122"/>
      <c r="H143" s="122"/>
      <c r="I143" s="122"/>
    </row>
    <row r="144" spans="1:9" ht="12.75">
      <c r="A144" s="122"/>
      <c r="B144" s="122"/>
      <c r="C144" s="122"/>
      <c r="D144" s="122"/>
      <c r="E144" s="122"/>
      <c r="F144" s="122"/>
      <c r="G144" s="122"/>
      <c r="H144" s="122"/>
      <c r="I144" s="122"/>
    </row>
    <row r="145" spans="1:9" ht="12.75">
      <c r="A145" s="122"/>
      <c r="B145" s="122"/>
      <c r="C145" s="122"/>
      <c r="D145" s="122"/>
      <c r="E145" s="122"/>
      <c r="F145" s="122"/>
      <c r="G145" s="122"/>
      <c r="H145" s="122"/>
      <c r="I145" s="122"/>
    </row>
    <row r="146" spans="1:9" ht="12.75">
      <c r="A146" s="122"/>
      <c r="B146" s="122"/>
      <c r="C146" s="122"/>
      <c r="D146" s="122"/>
      <c r="E146" s="122"/>
      <c r="F146" s="122"/>
      <c r="G146" s="122"/>
      <c r="H146" s="122"/>
      <c r="I146" s="122"/>
    </row>
    <row r="147" spans="1:9" ht="12.75">
      <c r="A147" s="122"/>
      <c r="B147" s="122"/>
      <c r="C147" s="122"/>
      <c r="D147" s="122"/>
      <c r="E147" s="122"/>
      <c r="F147" s="122"/>
      <c r="G147" s="122"/>
      <c r="H147" s="122"/>
      <c r="I147" s="122"/>
    </row>
    <row r="148" spans="1:9" ht="12.75">
      <c r="A148" s="122"/>
      <c r="B148" s="122"/>
      <c r="C148" s="122"/>
      <c r="D148" s="122"/>
      <c r="E148" s="122"/>
      <c r="F148" s="122"/>
      <c r="G148" s="122"/>
      <c r="H148" s="122"/>
      <c r="I148" s="122"/>
    </row>
    <row r="149" spans="1:9" ht="12.75">
      <c r="A149" s="122"/>
      <c r="B149" s="122"/>
      <c r="C149" s="122"/>
      <c r="D149" s="122"/>
      <c r="E149" s="122"/>
      <c r="F149" s="122"/>
      <c r="G149" s="122"/>
      <c r="H149" s="122"/>
      <c r="I149" s="122"/>
    </row>
    <row r="150" spans="1:9" ht="12.75">
      <c r="A150" s="122"/>
      <c r="B150" s="122"/>
      <c r="C150" s="122"/>
      <c r="D150" s="122"/>
      <c r="E150" s="122"/>
      <c r="F150" s="122"/>
      <c r="G150" s="122"/>
      <c r="H150" s="122"/>
      <c r="I150" s="122"/>
    </row>
    <row r="151" spans="1:9" ht="12.75">
      <c r="A151" s="122"/>
      <c r="B151" s="122"/>
      <c r="C151" s="122"/>
      <c r="D151" s="122"/>
      <c r="E151" s="122"/>
      <c r="F151" s="122"/>
      <c r="G151" s="122"/>
      <c r="H151" s="122"/>
      <c r="I151" s="122"/>
    </row>
    <row r="152" spans="1:9" ht="12.75">
      <c r="A152" s="122"/>
      <c r="B152" s="122"/>
      <c r="C152" s="122"/>
      <c r="D152" s="122"/>
      <c r="E152" s="122"/>
      <c r="F152" s="122"/>
      <c r="G152" s="122"/>
      <c r="H152" s="122"/>
      <c r="I152" s="122"/>
    </row>
    <row r="153" spans="1:9" ht="12.75">
      <c r="A153" s="122"/>
      <c r="B153" s="122"/>
      <c r="C153" s="122"/>
      <c r="D153" s="122"/>
      <c r="E153" s="122"/>
      <c r="F153" s="122"/>
      <c r="G153" s="122"/>
      <c r="H153" s="122"/>
      <c r="I153" s="122"/>
    </row>
    <row r="154" spans="1:9" ht="12.75">
      <c r="A154" s="122"/>
      <c r="B154" s="122"/>
      <c r="C154" s="122"/>
      <c r="D154" s="122"/>
      <c r="E154" s="122"/>
      <c r="F154" s="122"/>
      <c r="G154" s="122"/>
      <c r="H154" s="122"/>
      <c r="I154" s="122"/>
    </row>
    <row r="155" spans="1:9" ht="12.75">
      <c r="A155" s="122"/>
      <c r="B155" s="122"/>
      <c r="C155" s="122"/>
      <c r="D155" s="122"/>
      <c r="E155" s="122"/>
      <c r="F155" s="122"/>
      <c r="G155" s="122"/>
      <c r="H155" s="122"/>
      <c r="I155" s="122"/>
    </row>
    <row r="156" spans="1:9" ht="12.75">
      <c r="A156" s="122"/>
      <c r="B156" s="122"/>
      <c r="C156" s="122"/>
      <c r="D156" s="122"/>
      <c r="E156" s="122"/>
      <c r="F156" s="122"/>
      <c r="G156" s="122"/>
      <c r="H156" s="122"/>
      <c r="I156" s="122"/>
    </row>
    <row r="157" spans="1:9" ht="12.75">
      <c r="A157" s="122"/>
      <c r="B157" s="122"/>
      <c r="C157" s="122"/>
      <c r="D157" s="122"/>
      <c r="E157" s="122"/>
      <c r="F157" s="122"/>
      <c r="G157" s="122"/>
      <c r="H157" s="122"/>
      <c r="I157" s="122"/>
    </row>
    <row r="158" spans="1:9" ht="12.75">
      <c r="A158" s="122"/>
      <c r="B158" s="122"/>
      <c r="C158" s="122"/>
      <c r="D158" s="122"/>
      <c r="E158" s="122"/>
      <c r="F158" s="122"/>
      <c r="G158" s="122"/>
      <c r="H158" s="122"/>
      <c r="I158" s="122"/>
    </row>
    <row r="159" spans="1:9" ht="12.75">
      <c r="A159" s="122"/>
      <c r="B159" s="122"/>
      <c r="C159" s="122"/>
      <c r="D159" s="122"/>
      <c r="E159" s="122"/>
      <c r="F159" s="122"/>
      <c r="G159" s="122"/>
      <c r="H159" s="122"/>
      <c r="I159" s="122"/>
    </row>
    <row r="160" spans="1:9" ht="12.75">
      <c r="A160" s="122"/>
      <c r="B160" s="122"/>
      <c r="C160" s="122"/>
      <c r="D160" s="122"/>
      <c r="E160" s="122"/>
      <c r="F160" s="122"/>
      <c r="G160" s="122"/>
      <c r="H160" s="122"/>
      <c r="I160" s="122"/>
    </row>
    <row r="161" spans="1:9" ht="12.75">
      <c r="A161" s="122"/>
      <c r="B161" s="122"/>
      <c r="C161" s="122"/>
      <c r="D161" s="122"/>
      <c r="E161" s="122"/>
      <c r="F161" s="122"/>
      <c r="G161" s="122"/>
      <c r="H161" s="122"/>
      <c r="I161" s="122"/>
    </row>
    <row r="162" spans="1:9" ht="12.75">
      <c r="A162" s="122"/>
      <c r="B162" s="122"/>
      <c r="C162" s="122"/>
      <c r="D162" s="122"/>
      <c r="E162" s="122"/>
      <c r="F162" s="122"/>
      <c r="G162" s="122"/>
      <c r="H162" s="122"/>
      <c r="I162" s="122"/>
    </row>
    <row r="163" spans="1:9" ht="12.75">
      <c r="A163" s="122"/>
      <c r="B163" s="122"/>
      <c r="C163" s="122"/>
      <c r="D163" s="122"/>
      <c r="E163" s="122"/>
      <c r="F163" s="122"/>
      <c r="G163" s="122"/>
      <c r="H163" s="122"/>
      <c r="I163" s="122"/>
    </row>
    <row r="164" spans="1:9" ht="12.75">
      <c r="A164" s="122"/>
      <c r="B164" s="122"/>
      <c r="C164" s="122"/>
      <c r="D164" s="122"/>
      <c r="E164" s="122"/>
      <c r="F164" s="122"/>
      <c r="G164" s="122"/>
      <c r="H164" s="122"/>
      <c r="I164" s="122"/>
    </row>
    <row r="165" spans="1:9" ht="12.75">
      <c r="A165" s="122"/>
      <c r="B165" s="122"/>
      <c r="C165" s="122"/>
      <c r="D165" s="122"/>
      <c r="E165" s="122"/>
      <c r="F165" s="122"/>
      <c r="G165" s="122"/>
      <c r="H165" s="122"/>
      <c r="I165" s="122"/>
    </row>
    <row r="166" spans="1:9" ht="12.75">
      <c r="A166" s="122"/>
      <c r="B166" s="122"/>
      <c r="C166" s="122"/>
      <c r="D166" s="122"/>
      <c r="E166" s="122"/>
      <c r="F166" s="122"/>
      <c r="G166" s="122"/>
      <c r="H166" s="122"/>
      <c r="I166" s="122"/>
    </row>
    <row r="167" spans="1:9" ht="12.75">
      <c r="A167" s="122"/>
      <c r="B167" s="122"/>
      <c r="C167" s="122"/>
      <c r="D167" s="122"/>
      <c r="E167" s="122"/>
      <c r="F167" s="122"/>
      <c r="G167" s="122"/>
      <c r="H167" s="122"/>
      <c r="I167" s="122"/>
    </row>
    <row r="168" spans="1:9" ht="12.75">
      <c r="A168" s="122"/>
      <c r="B168" s="122"/>
      <c r="C168" s="122"/>
      <c r="D168" s="122"/>
      <c r="E168" s="122"/>
      <c r="F168" s="122"/>
      <c r="G168" s="122"/>
      <c r="H168" s="122"/>
      <c r="I168" s="122"/>
    </row>
    <row r="169" spans="1:9" ht="12.75">
      <c r="A169" s="122"/>
      <c r="B169" s="122"/>
      <c r="C169" s="122"/>
      <c r="D169" s="122"/>
      <c r="E169" s="122"/>
      <c r="F169" s="122"/>
      <c r="G169" s="122"/>
      <c r="H169" s="122"/>
      <c r="I169" s="122"/>
    </row>
    <row r="170" spans="1:9" ht="12.75">
      <c r="A170" s="122"/>
      <c r="B170" s="122"/>
      <c r="C170" s="122"/>
      <c r="D170" s="122"/>
      <c r="E170" s="122"/>
      <c r="F170" s="122"/>
      <c r="G170" s="122"/>
      <c r="H170" s="122"/>
      <c r="I170" s="122"/>
    </row>
    <row r="171" spans="1:9" ht="12.75">
      <c r="A171" s="122"/>
      <c r="B171" s="122"/>
      <c r="C171" s="122"/>
      <c r="D171" s="122"/>
      <c r="E171" s="122"/>
      <c r="F171" s="122"/>
      <c r="G171" s="122"/>
      <c r="H171" s="122"/>
      <c r="I171" s="122"/>
    </row>
    <row r="172" spans="1:9" ht="12.75">
      <c r="A172" s="122"/>
      <c r="B172" s="122"/>
      <c r="C172" s="122"/>
      <c r="D172" s="122"/>
      <c r="E172" s="122"/>
      <c r="F172" s="122"/>
      <c r="G172" s="122"/>
      <c r="H172" s="122"/>
      <c r="I172" s="122"/>
    </row>
    <row r="173" spans="1:9" ht="12.75">
      <c r="A173" s="122"/>
      <c r="B173" s="122"/>
      <c r="C173" s="122"/>
      <c r="D173" s="122"/>
      <c r="E173" s="122"/>
      <c r="F173" s="122"/>
      <c r="G173" s="122"/>
      <c r="H173" s="122"/>
      <c r="I173" s="122"/>
    </row>
    <row r="174" spans="1:9" ht="12.75">
      <c r="A174" s="122"/>
      <c r="B174" s="122"/>
      <c r="C174" s="122"/>
      <c r="D174" s="122"/>
      <c r="E174" s="122"/>
      <c r="F174" s="122"/>
      <c r="G174" s="122"/>
      <c r="H174" s="122"/>
      <c r="I174" s="122"/>
    </row>
    <row r="175" spans="1:9" ht="12.75">
      <c r="A175" s="122"/>
      <c r="B175" s="122"/>
      <c r="C175" s="122"/>
      <c r="D175" s="122"/>
      <c r="E175" s="122"/>
      <c r="F175" s="122"/>
      <c r="G175" s="122"/>
      <c r="H175" s="122"/>
      <c r="I175" s="122"/>
    </row>
    <row r="176" spans="1:9" ht="12.75">
      <c r="A176" s="122"/>
      <c r="B176" s="122"/>
      <c r="C176" s="122"/>
      <c r="D176" s="122"/>
      <c r="E176" s="122"/>
      <c r="F176" s="122"/>
      <c r="G176" s="122"/>
      <c r="H176" s="122"/>
      <c r="I176" s="122"/>
    </row>
    <row r="177" spans="1:9" ht="12.75">
      <c r="A177" s="122"/>
      <c r="B177" s="122"/>
      <c r="C177" s="122"/>
      <c r="D177" s="122"/>
      <c r="E177" s="122"/>
      <c r="F177" s="122"/>
      <c r="G177" s="122"/>
      <c r="H177" s="122"/>
      <c r="I177" s="122"/>
    </row>
    <row r="178" spans="1:9" ht="12.75">
      <c r="A178" s="122"/>
      <c r="B178" s="122"/>
      <c r="C178" s="122"/>
      <c r="D178" s="122"/>
      <c r="E178" s="122"/>
      <c r="F178" s="122"/>
      <c r="G178" s="122"/>
      <c r="H178" s="122"/>
      <c r="I178" s="122"/>
    </row>
    <row r="179" spans="1:9" ht="12.75">
      <c r="A179" s="122"/>
      <c r="B179" s="122"/>
      <c r="C179" s="122"/>
      <c r="D179" s="122"/>
      <c r="E179" s="122"/>
      <c r="F179" s="122"/>
      <c r="G179" s="122"/>
      <c r="H179" s="122"/>
      <c r="I179" s="122"/>
    </row>
    <row r="180" spans="1:9" ht="12.75">
      <c r="A180" s="122"/>
      <c r="B180" s="122"/>
      <c r="C180" s="122"/>
      <c r="D180" s="122"/>
      <c r="E180" s="122"/>
      <c r="F180" s="122"/>
      <c r="G180" s="122"/>
      <c r="H180" s="122"/>
      <c r="I180" s="122"/>
    </row>
    <row r="181" spans="1:9" ht="12.75">
      <c r="A181" s="122"/>
      <c r="B181" s="122"/>
      <c r="C181" s="122"/>
      <c r="D181" s="122"/>
      <c r="E181" s="122"/>
      <c r="F181" s="122"/>
      <c r="G181" s="122"/>
      <c r="H181" s="122"/>
      <c r="I181" s="122"/>
    </row>
    <row r="182" spans="1:9" ht="12.75">
      <c r="A182" s="122"/>
      <c r="B182" s="122"/>
      <c r="C182" s="122"/>
      <c r="D182" s="122"/>
      <c r="E182" s="122"/>
      <c r="F182" s="122"/>
      <c r="G182" s="122"/>
      <c r="H182" s="122"/>
      <c r="I182" s="122"/>
    </row>
    <row r="183" spans="1:9" ht="12.75">
      <c r="A183" s="122"/>
      <c r="B183" s="122"/>
      <c r="C183" s="122"/>
      <c r="D183" s="122"/>
      <c r="E183" s="122"/>
      <c r="F183" s="122"/>
      <c r="G183" s="122"/>
      <c r="H183" s="122"/>
      <c r="I183" s="122"/>
    </row>
    <row r="184" spans="1:9" ht="12.75">
      <c r="A184" s="122"/>
      <c r="B184" s="122"/>
      <c r="C184" s="122"/>
      <c r="D184" s="122"/>
      <c r="E184" s="122"/>
      <c r="F184" s="122"/>
      <c r="G184" s="122"/>
      <c r="H184" s="122"/>
      <c r="I184" s="122"/>
    </row>
    <row r="185" spans="1:9" ht="12.75">
      <c r="A185" s="122"/>
      <c r="B185" s="122"/>
      <c r="C185" s="122"/>
      <c r="D185" s="122"/>
      <c r="E185" s="122"/>
      <c r="F185" s="122"/>
      <c r="G185" s="122"/>
      <c r="H185" s="122"/>
      <c r="I185" s="122"/>
    </row>
    <row r="186" spans="1:9" ht="12.75">
      <c r="A186" s="122"/>
      <c r="B186" s="122"/>
      <c r="C186" s="122"/>
      <c r="D186" s="122"/>
      <c r="E186" s="122"/>
      <c r="F186" s="122"/>
      <c r="G186" s="122"/>
      <c r="H186" s="122"/>
      <c r="I186" s="122"/>
    </row>
    <row r="187" spans="1:9" ht="12.75">
      <c r="A187" s="122"/>
      <c r="B187" s="122"/>
      <c r="C187" s="122"/>
      <c r="D187" s="122"/>
      <c r="E187" s="122"/>
      <c r="F187" s="122"/>
      <c r="G187" s="122"/>
      <c r="H187" s="122"/>
      <c r="I187" s="122"/>
    </row>
    <row r="188" spans="1:9" ht="12.75">
      <c r="A188" s="122"/>
      <c r="B188" s="122"/>
      <c r="C188" s="122"/>
      <c r="D188" s="122"/>
      <c r="E188" s="122"/>
      <c r="F188" s="122"/>
      <c r="G188" s="122"/>
      <c r="H188" s="122"/>
      <c r="I188" s="122"/>
    </row>
    <row r="189" spans="1:9" ht="12.75">
      <c r="A189" s="122"/>
      <c r="B189" s="122"/>
      <c r="C189" s="122"/>
      <c r="D189" s="122"/>
      <c r="E189" s="122"/>
      <c r="F189" s="122"/>
      <c r="G189" s="122"/>
      <c r="H189" s="122"/>
      <c r="I189" s="122"/>
    </row>
    <row r="190" spans="1:9" ht="12.75">
      <c r="A190" s="122"/>
      <c r="B190" s="122"/>
      <c r="C190" s="122"/>
      <c r="D190" s="122"/>
      <c r="E190" s="122"/>
      <c r="F190" s="122"/>
      <c r="G190" s="122"/>
      <c r="H190" s="122"/>
      <c r="I190" s="122"/>
    </row>
    <row r="191" spans="1:9" ht="12.75">
      <c r="A191" s="122"/>
      <c r="B191" s="122"/>
      <c r="C191" s="122"/>
      <c r="D191" s="122"/>
      <c r="E191" s="122"/>
      <c r="F191" s="122"/>
      <c r="G191" s="122"/>
      <c r="H191" s="122"/>
      <c r="I191" s="122"/>
    </row>
  </sheetData>
  <printOptions/>
  <pageMargins left="0.75" right="0.75" top="1" bottom="1" header="0.5" footer="0.5"/>
  <pageSetup horizontalDpi="600" verticalDpi="600" orientation="portrait" scale="81" r:id="rId2"/>
  <drawing r:id="rId1"/>
</worksheet>
</file>

<file path=xl/worksheets/sheet2.xml><?xml version="1.0" encoding="utf-8"?>
<worksheet xmlns="http://schemas.openxmlformats.org/spreadsheetml/2006/main" xmlns:r="http://schemas.openxmlformats.org/officeDocument/2006/relationships">
  <dimension ref="A1:H122"/>
  <sheetViews>
    <sheetView view="pageBreakPreview" zoomScaleSheetLayoutView="100" workbookViewId="0" topLeftCell="A1">
      <selection activeCell="G35" sqref="G35"/>
    </sheetView>
  </sheetViews>
  <sheetFormatPr defaultColWidth="9.140625" defaultRowHeight="12.75"/>
  <cols>
    <col min="1" max="1" width="33.28125" style="0" customWidth="1"/>
    <col min="2" max="2" width="17.421875" style="0" customWidth="1"/>
    <col min="3" max="3" width="2.7109375" style="0" customWidth="1"/>
    <col min="4" max="4" width="17.8515625" style="0" customWidth="1"/>
    <col min="5" max="5" width="3.57421875" style="0" customWidth="1"/>
    <col min="6" max="6" width="14.421875" style="0" customWidth="1"/>
    <col min="7" max="7" width="1.28515625" style="0" customWidth="1"/>
    <col min="8" max="8" width="15.00390625" style="0" customWidth="1"/>
  </cols>
  <sheetData>
    <row r="1" spans="1:8" ht="18.75">
      <c r="A1" s="1" t="s">
        <v>0</v>
      </c>
      <c r="B1" s="3"/>
      <c r="C1" s="3"/>
      <c r="D1" s="3"/>
      <c r="E1" s="3"/>
      <c r="F1" s="3"/>
      <c r="G1" s="3"/>
      <c r="H1" s="3"/>
    </row>
    <row r="2" spans="1:8" ht="12.75">
      <c r="A2" s="2"/>
      <c r="B2" s="3"/>
      <c r="C2" s="3"/>
      <c r="D2" s="3"/>
      <c r="E2" s="3"/>
      <c r="F2" s="3"/>
      <c r="G2" s="3"/>
      <c r="H2" s="3"/>
    </row>
    <row r="3" spans="1:8" ht="15.75">
      <c r="A3" s="4" t="s">
        <v>37</v>
      </c>
      <c r="B3" s="3"/>
      <c r="C3" s="3"/>
      <c r="D3" s="3"/>
      <c r="E3" s="3"/>
      <c r="F3" s="3"/>
      <c r="G3" s="3"/>
      <c r="H3" s="3"/>
    </row>
    <row r="4" spans="1:8" ht="15.75">
      <c r="A4" s="4" t="s">
        <v>38</v>
      </c>
      <c r="B4" s="3"/>
      <c r="C4" s="3"/>
      <c r="D4" s="3"/>
      <c r="E4" s="3"/>
      <c r="F4" s="3"/>
      <c r="G4" s="3"/>
      <c r="H4" s="3"/>
    </row>
    <row r="5" spans="1:8" ht="12.75">
      <c r="A5" s="2"/>
      <c r="B5" s="3"/>
      <c r="C5" s="3"/>
      <c r="D5" s="3"/>
      <c r="E5" s="3"/>
      <c r="F5" s="3"/>
      <c r="G5" s="3"/>
      <c r="H5" s="3"/>
    </row>
    <row r="6" spans="1:8" ht="12.75">
      <c r="A6" s="2"/>
      <c r="B6" s="3"/>
      <c r="C6" s="3"/>
      <c r="D6" s="3"/>
      <c r="E6" s="3"/>
      <c r="F6" s="3"/>
      <c r="G6" s="3"/>
      <c r="H6" s="3"/>
    </row>
    <row r="7" spans="1:8" ht="12.75">
      <c r="A7" s="2"/>
      <c r="B7" s="129" t="s">
        <v>39</v>
      </c>
      <c r="C7" s="130"/>
      <c r="D7" s="131"/>
      <c r="E7" s="3"/>
      <c r="F7" s="129" t="s">
        <v>40</v>
      </c>
      <c r="G7" s="130"/>
      <c r="H7" s="131"/>
    </row>
    <row r="8" spans="1:8" ht="12.75">
      <c r="A8" s="2"/>
      <c r="B8" s="132" t="s">
        <v>41</v>
      </c>
      <c r="C8" s="133"/>
      <c r="D8" s="134"/>
      <c r="E8" s="3"/>
      <c r="F8" s="132" t="s">
        <v>41</v>
      </c>
      <c r="G8" s="133"/>
      <c r="H8" s="134"/>
    </row>
    <row r="9" spans="1:8" ht="12.75">
      <c r="A9" s="2"/>
      <c r="B9" s="49">
        <v>2007</v>
      </c>
      <c r="C9" s="50"/>
      <c r="D9" s="88">
        <v>2006</v>
      </c>
      <c r="E9" s="3"/>
      <c r="F9" s="49">
        <v>2007</v>
      </c>
      <c r="G9" s="50"/>
      <c r="H9" s="88">
        <v>2006</v>
      </c>
    </row>
    <row r="10" spans="1:8" ht="12.75">
      <c r="A10" s="2"/>
      <c r="B10" s="51" t="s">
        <v>10</v>
      </c>
      <c r="C10" s="3"/>
      <c r="D10" s="37" t="s">
        <v>10</v>
      </c>
      <c r="E10" s="3"/>
      <c r="F10" s="52" t="s">
        <v>10</v>
      </c>
      <c r="G10" s="3"/>
      <c r="H10" s="95" t="s">
        <v>10</v>
      </c>
    </row>
    <row r="11" spans="1:8" ht="12.75">
      <c r="A11" s="2"/>
      <c r="B11" s="3"/>
      <c r="C11" s="3"/>
      <c r="D11" s="38"/>
      <c r="E11" s="3"/>
      <c r="F11" s="3"/>
      <c r="G11" s="3"/>
      <c r="H11" s="38"/>
    </row>
    <row r="12" spans="1:8" ht="12.75">
      <c r="A12" s="5"/>
      <c r="B12" s="3"/>
      <c r="C12" s="3"/>
      <c r="D12" s="38"/>
      <c r="E12" s="3"/>
      <c r="F12" s="3"/>
      <c r="G12" s="3"/>
      <c r="H12" s="38"/>
    </row>
    <row r="13" spans="1:8" ht="12.75">
      <c r="A13" s="2" t="s">
        <v>42</v>
      </c>
      <c r="B13" s="19">
        <f>ROUND('[1]P&amp;L'!AA9,0)</f>
        <v>44078</v>
      </c>
      <c r="C13" s="33"/>
      <c r="D13" s="39">
        <v>57962</v>
      </c>
      <c r="E13" s="33"/>
      <c r="F13" s="19">
        <f>ROUND('[1]P&amp;L'!Y9,0)</f>
        <v>44078</v>
      </c>
      <c r="G13" s="33"/>
      <c r="H13" s="39">
        <v>57962</v>
      </c>
    </row>
    <row r="14" spans="1:8" ht="12.75">
      <c r="A14" s="2"/>
      <c r="B14" s="20"/>
      <c r="C14" s="33"/>
      <c r="D14" s="40"/>
      <c r="E14" s="33"/>
      <c r="F14" s="20"/>
      <c r="G14" s="33"/>
      <c r="H14" s="40"/>
    </row>
    <row r="15" spans="1:8" ht="12.75">
      <c r="A15" s="2" t="s">
        <v>43</v>
      </c>
      <c r="B15" s="20">
        <f>+'[1]P&amp;L'!AA13+'[1]P&amp;L'!AA14</f>
        <v>-36951.513</v>
      </c>
      <c r="C15" s="33"/>
      <c r="D15" s="40">
        <v>-45809</v>
      </c>
      <c r="E15" s="33"/>
      <c r="F15" s="20">
        <f>+'[1]P&amp;L'!Y13+'[1]P&amp;L'!Y14</f>
        <v>-36951.513</v>
      </c>
      <c r="G15" s="33"/>
      <c r="H15" s="40">
        <v>-45809</v>
      </c>
    </row>
    <row r="16" spans="1:8" ht="12.75">
      <c r="A16" s="2"/>
      <c r="B16" s="20"/>
      <c r="C16" s="33"/>
      <c r="D16" s="40"/>
      <c r="E16" s="33"/>
      <c r="F16" s="20"/>
      <c r="G16" s="33"/>
      <c r="H16" s="40"/>
    </row>
    <row r="17" spans="1:8" ht="12.75">
      <c r="A17" s="5" t="s">
        <v>44</v>
      </c>
      <c r="B17" s="19">
        <f>SUM(B13:B15)</f>
        <v>7126.487000000001</v>
      </c>
      <c r="C17" s="33"/>
      <c r="D17" s="39">
        <f>SUM(D13:D15)</f>
        <v>12153</v>
      </c>
      <c r="E17" s="33"/>
      <c r="F17" s="19">
        <f>SUM(F13:F15)</f>
        <v>7126.487000000001</v>
      </c>
      <c r="G17" s="33"/>
      <c r="H17" s="39">
        <f>SUM(H13:H15)</f>
        <v>12153</v>
      </c>
    </row>
    <row r="18" spans="1:8" ht="12.75">
      <c r="A18" s="2"/>
      <c r="B18" s="53"/>
      <c r="C18" s="33"/>
      <c r="D18" s="89"/>
      <c r="E18" s="33"/>
      <c r="F18" s="53"/>
      <c r="G18" s="33"/>
      <c r="H18" s="89"/>
    </row>
    <row r="19" spans="1:8" ht="12.75">
      <c r="A19" s="2" t="s">
        <v>45</v>
      </c>
      <c r="B19" s="20">
        <f>ROUND('[1]P&amp;L'!AA33,0)</f>
        <v>410</v>
      </c>
      <c r="C19" s="33"/>
      <c r="D19" s="40">
        <v>531</v>
      </c>
      <c r="E19" s="33"/>
      <c r="F19" s="20">
        <f>ROUND('[1]P&amp;L'!Y33,0)</f>
        <v>410</v>
      </c>
      <c r="G19" s="33"/>
      <c r="H19" s="40">
        <v>531</v>
      </c>
    </row>
    <row r="20" spans="1:8" ht="12.75">
      <c r="A20" s="2"/>
      <c r="B20" s="20"/>
      <c r="C20" s="33"/>
      <c r="D20" s="40"/>
      <c r="E20" s="33"/>
      <c r="F20" s="20"/>
      <c r="G20" s="33"/>
      <c r="H20" s="40"/>
    </row>
    <row r="21" spans="1:8" ht="12.75">
      <c r="A21" s="3" t="s">
        <v>46</v>
      </c>
      <c r="B21" s="20">
        <f>ROUND(-'[1]P&amp;L'!AA44-'[1]P&amp;L'!AA53-'[1]P&amp;L'!AA54-'[1]P&amp;L'!AA55-'[1]P&amp;L'!AA60+'[1]P&amp;L'!AA72-'[1]P&amp;L'!AA58,0)+1</f>
        <v>-2779</v>
      </c>
      <c r="C21" s="33"/>
      <c r="D21" s="40">
        <v>-3776</v>
      </c>
      <c r="E21" s="33"/>
      <c r="F21" s="20">
        <f>ROUND(-'[1]P&amp;L'!Y44-'[1]P&amp;L'!Y53-'[1]P&amp;L'!Y54-+'[1]P&amp;L'!Y58+'[1]P&amp;L'!Y60+'[1]P&amp;L'!Y72,0)+1</f>
        <v>-2779</v>
      </c>
      <c r="G21" s="33"/>
      <c r="H21" s="40">
        <v>-3776</v>
      </c>
    </row>
    <row r="22" spans="1:8" ht="12.75">
      <c r="A22" s="2"/>
      <c r="B22" s="20"/>
      <c r="C22" s="33"/>
      <c r="D22" s="40"/>
      <c r="E22" s="33"/>
      <c r="F22" s="20"/>
      <c r="G22" s="33"/>
      <c r="H22" s="40"/>
    </row>
    <row r="23" spans="1:8" ht="12.75">
      <c r="A23" s="2" t="s">
        <v>47</v>
      </c>
      <c r="B23" s="20">
        <f>ROUND(-'[1]P&amp;L'!AA48-'[1]P&amp;L'!AA49-'[1]P&amp;L'!AA50,0)</f>
        <v>-248</v>
      </c>
      <c r="C23" s="33"/>
      <c r="D23" s="40">
        <v>-277</v>
      </c>
      <c r="E23" s="33"/>
      <c r="F23" s="20">
        <f>ROUND(-'[1]P&amp;L'!Y48-'[1]P&amp;L'!Y49-'[1]P&amp;L'!Y50,0)</f>
        <v>-248</v>
      </c>
      <c r="G23" s="33"/>
      <c r="H23" s="40">
        <v>-277</v>
      </c>
    </row>
    <row r="24" spans="1:8" ht="12.75">
      <c r="A24" s="2"/>
      <c r="B24" s="20"/>
      <c r="C24" s="33"/>
      <c r="D24" s="40"/>
      <c r="E24" s="33"/>
      <c r="F24" s="20"/>
      <c r="G24" s="33"/>
      <c r="H24" s="40"/>
    </row>
    <row r="25" spans="1:8" ht="12.75">
      <c r="A25" s="2" t="s">
        <v>48</v>
      </c>
      <c r="B25" s="20">
        <f>ROUND('[1]P&amp;L'!AA61,0)</f>
        <v>92</v>
      </c>
      <c r="C25" s="33"/>
      <c r="D25" s="40">
        <v>133</v>
      </c>
      <c r="E25" s="33"/>
      <c r="F25" s="20">
        <f>ROUND('[1]P&amp;L'!Y61,0)</f>
        <v>92</v>
      </c>
      <c r="G25" s="33"/>
      <c r="H25" s="40">
        <v>133</v>
      </c>
    </row>
    <row r="26" spans="1:8" ht="12.75">
      <c r="A26" s="2"/>
      <c r="B26" s="29"/>
      <c r="C26" s="33"/>
      <c r="D26" s="44"/>
      <c r="E26" s="33"/>
      <c r="F26" s="29"/>
      <c r="G26" s="33"/>
      <c r="H26" s="44"/>
    </row>
    <row r="27" spans="1:8" ht="12.75">
      <c r="A27" s="5" t="s">
        <v>49</v>
      </c>
      <c r="B27" s="54">
        <f>SUM(B17:B26)</f>
        <v>4601.487000000001</v>
      </c>
      <c r="C27" s="33"/>
      <c r="D27" s="41">
        <f>SUM(D17:D25)</f>
        <v>8764</v>
      </c>
      <c r="E27" s="33"/>
      <c r="F27" s="54">
        <f>SUM(F17:F26)</f>
        <v>4601.487000000001</v>
      </c>
      <c r="G27" s="33"/>
      <c r="H27" s="41">
        <f>SUM(H17:H26)</f>
        <v>8764</v>
      </c>
    </row>
    <row r="28" spans="1:8" ht="12.75">
      <c r="A28" s="2"/>
      <c r="B28" s="20"/>
      <c r="C28" s="33"/>
      <c r="D28" s="40"/>
      <c r="E28" s="33"/>
      <c r="F28" s="20"/>
      <c r="G28" s="33"/>
      <c r="H28" s="40"/>
    </row>
    <row r="29" spans="1:8" ht="12.75">
      <c r="A29" s="2" t="s">
        <v>50</v>
      </c>
      <c r="B29" s="20">
        <f>ROUND('[1]P&amp;L'!AA76,0)</f>
        <v>-1499</v>
      </c>
      <c r="C29" s="33"/>
      <c r="D29" s="40">
        <v>-1896</v>
      </c>
      <c r="E29" s="33"/>
      <c r="F29" s="20">
        <f>ROUND(+'[1]P&amp;L'!Y76,0)</f>
        <v>-1499</v>
      </c>
      <c r="G29" s="33"/>
      <c r="H29" s="40">
        <v>-1896</v>
      </c>
    </row>
    <row r="30" spans="1:8" ht="12.75">
      <c r="A30" s="2"/>
      <c r="B30" s="20"/>
      <c r="C30" s="33"/>
      <c r="D30" s="40"/>
      <c r="E30" s="33"/>
      <c r="F30" s="20"/>
      <c r="G30" s="33"/>
      <c r="H30" s="40"/>
    </row>
    <row r="31" spans="1:8" ht="12.75">
      <c r="A31" s="5" t="s">
        <v>51</v>
      </c>
      <c r="B31" s="54">
        <f>SUM(B27:B30)</f>
        <v>3102.487000000001</v>
      </c>
      <c r="C31" s="33"/>
      <c r="D31" s="41">
        <f>SUM(D27:D30)</f>
        <v>6868</v>
      </c>
      <c r="E31" s="33"/>
      <c r="F31" s="54">
        <f>SUM(F27:F30)</f>
        <v>3102.487000000001</v>
      </c>
      <c r="G31" s="33"/>
      <c r="H31" s="41">
        <f>SUM(H27:H30)</f>
        <v>6868</v>
      </c>
    </row>
    <row r="32" spans="1:8" ht="12.75">
      <c r="A32" s="5"/>
      <c r="B32" s="20"/>
      <c r="C32" s="33"/>
      <c r="D32" s="40"/>
      <c r="E32" s="33"/>
      <c r="F32" s="20"/>
      <c r="G32" s="33"/>
      <c r="H32" s="40"/>
    </row>
    <row r="33" spans="1:8" ht="12.75">
      <c r="A33" s="5" t="s">
        <v>52</v>
      </c>
      <c r="B33" s="20"/>
      <c r="C33" s="33"/>
      <c r="D33" s="40"/>
      <c r="E33" s="33"/>
      <c r="F33" s="20"/>
      <c r="G33" s="33"/>
      <c r="H33" s="40"/>
    </row>
    <row r="34" spans="1:8" ht="12.75">
      <c r="A34" s="2" t="s">
        <v>53</v>
      </c>
      <c r="B34" s="20">
        <f>+'[1]P&amp;L'!AA83</f>
        <v>1776.5089999999961</v>
      </c>
      <c r="C34" s="33"/>
      <c r="D34" s="40">
        <f>D31-D35</f>
        <v>4071</v>
      </c>
      <c r="E34" s="33"/>
      <c r="F34" s="20">
        <f>ROUND('[1]P&amp;L'!Y83,0)</f>
        <v>1777</v>
      </c>
      <c r="G34" s="33"/>
      <c r="H34" s="40">
        <f>H31-H35</f>
        <v>4071</v>
      </c>
    </row>
    <row r="35" spans="1:8" ht="12.75">
      <c r="A35" s="2" t="s">
        <v>54</v>
      </c>
      <c r="B35" s="20">
        <f>-ROUND('[1]P&amp;L'!AA81,0)-1</f>
        <v>1325</v>
      </c>
      <c r="C35" s="33"/>
      <c r="D35" s="40">
        <v>2797</v>
      </c>
      <c r="E35" s="33"/>
      <c r="F35" s="20">
        <f>-ROUND('[1]P&amp;L'!Y81,0)-1</f>
        <v>1325</v>
      </c>
      <c r="G35" s="33"/>
      <c r="H35" s="40">
        <v>2797</v>
      </c>
    </row>
    <row r="36" spans="1:8" ht="12.75">
      <c r="A36" s="2"/>
      <c r="B36" s="20"/>
      <c r="C36" s="33"/>
      <c r="D36" s="40"/>
      <c r="E36" s="33"/>
      <c r="F36" s="20"/>
      <c r="G36" s="33"/>
      <c r="H36" s="40"/>
    </row>
    <row r="37" spans="1:8" ht="13.5" thickBot="1">
      <c r="A37" s="5"/>
      <c r="B37" s="55">
        <f>SUM(B34:B36)</f>
        <v>3101.5089999999964</v>
      </c>
      <c r="C37" s="33"/>
      <c r="D37" s="90">
        <f>SUM(D34:D36)</f>
        <v>6868</v>
      </c>
      <c r="E37" s="33"/>
      <c r="F37" s="55">
        <f>SUM(F34:F36)</f>
        <v>3102</v>
      </c>
      <c r="G37" s="33"/>
      <c r="H37" s="90">
        <f>SUM(H34:H36)</f>
        <v>6868</v>
      </c>
    </row>
    <row r="38" spans="1:8" ht="13.5" thickTop="1">
      <c r="A38" s="2"/>
      <c r="B38" s="56"/>
      <c r="C38" s="56"/>
      <c r="D38" s="91"/>
      <c r="E38" s="56"/>
      <c r="F38" s="56"/>
      <c r="G38" s="56"/>
      <c r="H38" s="91"/>
    </row>
    <row r="39" spans="1:8" ht="12.75">
      <c r="A39" s="2"/>
      <c r="B39" s="56"/>
      <c r="C39" s="56"/>
      <c r="D39" s="91"/>
      <c r="E39" s="56"/>
      <c r="F39" s="56"/>
      <c r="G39" s="56"/>
      <c r="H39" s="91"/>
    </row>
    <row r="40" spans="1:8" ht="12.75">
      <c r="A40" s="5" t="s">
        <v>55</v>
      </c>
      <c r="B40" s="56"/>
      <c r="C40" s="56"/>
      <c r="D40" s="91"/>
      <c r="E40" s="56"/>
      <c r="F40" s="56"/>
      <c r="G40" s="56"/>
      <c r="H40" s="91"/>
    </row>
    <row r="41" spans="1:8" ht="12.75">
      <c r="A41" s="5" t="s">
        <v>56</v>
      </c>
      <c r="B41" s="56"/>
      <c r="C41" s="56"/>
      <c r="D41" s="91"/>
      <c r="E41" s="56"/>
      <c r="F41" s="56"/>
      <c r="G41" s="56"/>
      <c r="H41" s="91"/>
    </row>
    <row r="42" spans="1:8" ht="12.75">
      <c r="A42" s="2" t="s">
        <v>57</v>
      </c>
      <c r="B42" s="57">
        <f>+'[1]EPS'!G21</f>
        <v>3.34</v>
      </c>
      <c r="C42" s="56"/>
      <c r="D42" s="92">
        <v>7.67</v>
      </c>
      <c r="E42" s="56"/>
      <c r="F42" s="57">
        <f>+'[1]EPS'!G23</f>
        <v>3.34</v>
      </c>
      <c r="G42" s="56"/>
      <c r="H42" s="92">
        <v>7.67</v>
      </c>
    </row>
    <row r="43" spans="1:8" ht="12.75">
      <c r="A43" s="2"/>
      <c r="B43" s="58"/>
      <c r="C43" s="56"/>
      <c r="D43" s="93"/>
      <c r="E43" s="56"/>
      <c r="F43" s="58"/>
      <c r="G43" s="56"/>
      <c r="H43" s="93"/>
    </row>
    <row r="44" spans="1:8" ht="12.75">
      <c r="A44" s="59" t="s">
        <v>58</v>
      </c>
      <c r="B44" s="57">
        <f>'[1]Fully diluted'!I27</f>
        <v>3.292622080318683</v>
      </c>
      <c r="C44" s="56"/>
      <c r="D44" s="94">
        <v>7.64</v>
      </c>
      <c r="E44" s="56"/>
      <c r="F44" s="57">
        <f>'[1]Fully diluted'!K27</f>
        <v>3.292622080318683</v>
      </c>
      <c r="G44" s="56"/>
      <c r="H44" s="94">
        <v>7.64</v>
      </c>
    </row>
    <row r="45" spans="1:8" ht="12.75">
      <c r="A45" s="2"/>
      <c r="B45" s="3"/>
      <c r="C45" s="3"/>
      <c r="D45" s="3"/>
      <c r="E45" s="3"/>
      <c r="F45" s="3"/>
      <c r="G45" s="3"/>
      <c r="H45" s="3"/>
    </row>
    <row r="46" spans="1:8" ht="12.75">
      <c r="A46" s="2"/>
      <c r="B46" s="3"/>
      <c r="C46" s="3"/>
      <c r="D46" s="3"/>
      <c r="E46" s="3"/>
      <c r="F46" s="3"/>
      <c r="G46" s="3"/>
      <c r="H46" s="3"/>
    </row>
    <row r="47" spans="1:8" ht="12.75">
      <c r="A47" s="2"/>
      <c r="B47" s="3"/>
      <c r="C47" s="3"/>
      <c r="D47" s="3"/>
      <c r="E47" s="3"/>
      <c r="F47" s="3"/>
      <c r="G47" s="3"/>
      <c r="H47" s="3"/>
    </row>
    <row r="48" spans="1:8" ht="12.75">
      <c r="A48" s="2"/>
      <c r="B48" s="3"/>
      <c r="C48" s="3"/>
      <c r="D48" s="3"/>
      <c r="E48" s="3"/>
      <c r="F48" s="3"/>
      <c r="G48" s="3"/>
      <c r="H48" s="3"/>
    </row>
    <row r="49" spans="1:8" ht="12.75">
      <c r="A49" s="2"/>
      <c r="B49" s="3"/>
      <c r="C49" s="3"/>
      <c r="D49" s="3"/>
      <c r="E49" s="3"/>
      <c r="F49" s="3"/>
      <c r="G49" s="3"/>
      <c r="H49" s="3"/>
    </row>
    <row r="50" spans="1:8" ht="12.75">
      <c r="A50" s="2"/>
      <c r="B50" s="3"/>
      <c r="C50" s="3"/>
      <c r="D50" s="3"/>
      <c r="E50" s="3"/>
      <c r="F50" s="3"/>
      <c r="G50" s="3"/>
      <c r="H50" s="3"/>
    </row>
    <row r="51" spans="1:7" ht="12.75">
      <c r="A51" s="122"/>
      <c r="B51" s="122"/>
      <c r="C51" s="122"/>
      <c r="D51" s="122"/>
      <c r="E51" s="122"/>
      <c r="F51" s="122"/>
      <c r="G51" s="122"/>
    </row>
    <row r="52" spans="1:7" ht="12.75">
      <c r="A52" s="122"/>
      <c r="B52" s="122"/>
      <c r="C52" s="122"/>
      <c r="D52" s="122"/>
      <c r="E52" s="122"/>
      <c r="F52" s="122"/>
      <c r="G52" s="122"/>
    </row>
    <row r="53" spans="1:7" ht="12.75">
      <c r="A53" s="122"/>
      <c r="B53" s="122"/>
      <c r="C53" s="122"/>
      <c r="D53" s="122"/>
      <c r="E53" s="122"/>
      <c r="F53" s="122"/>
      <c r="G53" s="122"/>
    </row>
    <row r="54" spans="1:7" ht="12.75">
      <c r="A54" s="122"/>
      <c r="B54" s="122"/>
      <c r="C54" s="122"/>
      <c r="D54" s="122"/>
      <c r="E54" s="122"/>
      <c r="F54" s="122"/>
      <c r="G54" s="122"/>
    </row>
    <row r="55" spans="1:7" ht="12.75">
      <c r="A55" s="122"/>
      <c r="B55" s="122"/>
      <c r="C55" s="122"/>
      <c r="D55" s="122"/>
      <c r="E55" s="122"/>
      <c r="F55" s="122"/>
      <c r="G55" s="122"/>
    </row>
    <row r="56" spans="1:7" ht="12.75">
      <c r="A56" s="122"/>
      <c r="B56" s="122"/>
      <c r="C56" s="122"/>
      <c r="D56" s="122"/>
      <c r="E56" s="122"/>
      <c r="F56" s="122"/>
      <c r="G56" s="122"/>
    </row>
    <row r="57" spans="1:7" ht="12.75">
      <c r="A57" s="122"/>
      <c r="B57" s="122"/>
      <c r="C57" s="122"/>
      <c r="D57" s="122"/>
      <c r="E57" s="122"/>
      <c r="F57" s="122"/>
      <c r="G57" s="122"/>
    </row>
    <row r="58" spans="1:7" ht="12.75">
      <c r="A58" s="122"/>
      <c r="B58" s="122"/>
      <c r="C58" s="122"/>
      <c r="D58" s="122"/>
      <c r="E58" s="122"/>
      <c r="F58" s="122"/>
      <c r="G58" s="122"/>
    </row>
    <row r="59" spans="1:7" ht="12.75">
      <c r="A59" s="122"/>
      <c r="B59" s="122"/>
      <c r="C59" s="122"/>
      <c r="D59" s="122"/>
      <c r="E59" s="122"/>
      <c r="F59" s="122"/>
      <c r="G59" s="122"/>
    </row>
    <row r="60" spans="1:7" ht="12.75">
      <c r="A60" s="122"/>
      <c r="B60" s="122"/>
      <c r="C60" s="122"/>
      <c r="D60" s="122"/>
      <c r="E60" s="122"/>
      <c r="F60" s="122"/>
      <c r="G60" s="122"/>
    </row>
    <row r="61" spans="1:7" ht="12.75">
      <c r="A61" s="122"/>
      <c r="B61" s="122"/>
      <c r="C61" s="122"/>
      <c r="D61" s="122"/>
      <c r="E61" s="122"/>
      <c r="F61" s="122"/>
      <c r="G61" s="122"/>
    </row>
    <row r="62" spans="1:7" ht="12.75">
      <c r="A62" s="122"/>
      <c r="B62" s="122"/>
      <c r="C62" s="122"/>
      <c r="D62" s="122"/>
      <c r="E62" s="122"/>
      <c r="F62" s="122"/>
      <c r="G62" s="122"/>
    </row>
    <row r="63" spans="1:7" ht="12.75">
      <c r="A63" s="122"/>
      <c r="B63" s="122"/>
      <c r="C63" s="122"/>
      <c r="D63" s="122"/>
      <c r="E63" s="122"/>
      <c r="F63" s="122"/>
      <c r="G63" s="122"/>
    </row>
    <row r="64" spans="1:7" ht="12.75">
      <c r="A64" s="122"/>
      <c r="B64" s="122"/>
      <c r="C64" s="122"/>
      <c r="D64" s="122"/>
      <c r="E64" s="122"/>
      <c r="F64" s="122"/>
      <c r="G64" s="122"/>
    </row>
    <row r="65" spans="1:7" ht="12.75">
      <c r="A65" s="122"/>
      <c r="B65" s="122"/>
      <c r="C65" s="122"/>
      <c r="D65" s="122"/>
      <c r="E65" s="122"/>
      <c r="F65" s="122"/>
      <c r="G65" s="122"/>
    </row>
    <row r="66" spans="1:7" ht="12.75">
      <c r="A66" s="122"/>
      <c r="B66" s="122"/>
      <c r="C66" s="122"/>
      <c r="D66" s="122"/>
      <c r="E66" s="122"/>
      <c r="F66" s="122"/>
      <c r="G66" s="122"/>
    </row>
    <row r="67" spans="1:7" ht="12.75">
      <c r="A67" s="122"/>
      <c r="B67" s="122"/>
      <c r="C67" s="122"/>
      <c r="D67" s="122"/>
      <c r="E67" s="122"/>
      <c r="F67" s="122"/>
      <c r="G67" s="122"/>
    </row>
    <row r="68" spans="1:7" ht="12.75">
      <c r="A68" s="122"/>
      <c r="B68" s="122"/>
      <c r="C68" s="122"/>
      <c r="D68" s="122"/>
      <c r="E68" s="122"/>
      <c r="F68" s="122"/>
      <c r="G68" s="122"/>
    </row>
    <row r="69" spans="1:7" ht="12.75">
      <c r="A69" s="122"/>
      <c r="B69" s="122"/>
      <c r="C69" s="122"/>
      <c r="D69" s="122"/>
      <c r="E69" s="122"/>
      <c r="F69" s="122"/>
      <c r="G69" s="122"/>
    </row>
    <row r="70" spans="1:7" ht="12.75">
      <c r="A70" s="122"/>
      <c r="B70" s="122"/>
      <c r="C70" s="122"/>
      <c r="D70" s="122"/>
      <c r="E70" s="122"/>
      <c r="F70" s="122"/>
      <c r="G70" s="122"/>
    </row>
    <row r="71" spans="1:7" ht="12.75">
      <c r="A71" s="122"/>
      <c r="B71" s="122"/>
      <c r="C71" s="122"/>
      <c r="D71" s="122"/>
      <c r="E71" s="122"/>
      <c r="F71" s="122"/>
      <c r="G71" s="122"/>
    </row>
    <row r="72" spans="1:7" ht="12.75">
      <c r="A72" s="122"/>
      <c r="B72" s="122"/>
      <c r="C72" s="122"/>
      <c r="D72" s="122"/>
      <c r="E72" s="122"/>
      <c r="F72" s="122"/>
      <c r="G72" s="122"/>
    </row>
    <row r="73" spans="1:7" ht="12.75">
      <c r="A73" s="122"/>
      <c r="B73" s="122"/>
      <c r="C73" s="122"/>
      <c r="D73" s="122"/>
      <c r="E73" s="122"/>
      <c r="F73" s="122"/>
      <c r="G73" s="122"/>
    </row>
    <row r="74" spans="1:7" ht="12.75">
      <c r="A74" s="122"/>
      <c r="B74" s="122"/>
      <c r="C74" s="122"/>
      <c r="D74" s="122"/>
      <c r="E74" s="122"/>
      <c r="F74" s="122"/>
      <c r="G74" s="122"/>
    </row>
    <row r="75" spans="1:7" ht="12.75">
      <c r="A75" s="122"/>
      <c r="B75" s="122"/>
      <c r="C75" s="122"/>
      <c r="D75" s="122"/>
      <c r="E75" s="122"/>
      <c r="F75" s="122"/>
      <c r="G75" s="122"/>
    </row>
    <row r="76" spans="1:7" ht="12.75">
      <c r="A76" s="122"/>
      <c r="B76" s="122"/>
      <c r="C76" s="122"/>
      <c r="D76" s="122"/>
      <c r="E76" s="122"/>
      <c r="F76" s="122"/>
      <c r="G76" s="122"/>
    </row>
    <row r="77" spans="1:7" ht="12.75">
      <c r="A77" s="122"/>
      <c r="B77" s="122"/>
      <c r="C77" s="122"/>
      <c r="D77" s="122"/>
      <c r="E77" s="122"/>
      <c r="F77" s="122"/>
      <c r="G77" s="122"/>
    </row>
    <row r="78" spans="1:7" ht="12.75">
      <c r="A78" s="122"/>
      <c r="B78" s="122"/>
      <c r="C78" s="122"/>
      <c r="D78" s="122"/>
      <c r="E78" s="122"/>
      <c r="F78" s="122"/>
      <c r="G78" s="122"/>
    </row>
    <row r="79" spans="1:7" ht="12.75">
      <c r="A79" s="122"/>
      <c r="B79" s="122"/>
      <c r="C79" s="122"/>
      <c r="D79" s="122"/>
      <c r="E79" s="122"/>
      <c r="F79" s="122"/>
      <c r="G79" s="122"/>
    </row>
    <row r="80" spans="1:7" ht="12.75">
      <c r="A80" s="122"/>
      <c r="B80" s="122"/>
      <c r="C80" s="122"/>
      <c r="D80" s="122"/>
      <c r="E80" s="122"/>
      <c r="F80" s="122"/>
      <c r="G80" s="122"/>
    </row>
    <row r="81" spans="1:7" ht="12.75">
      <c r="A81" s="122"/>
      <c r="B81" s="122"/>
      <c r="C81" s="122"/>
      <c r="D81" s="122"/>
      <c r="E81" s="122"/>
      <c r="F81" s="122"/>
      <c r="G81" s="122"/>
    </row>
    <row r="82" spans="1:7" ht="12.75">
      <c r="A82" s="122"/>
      <c r="B82" s="122"/>
      <c r="C82" s="122"/>
      <c r="D82" s="122"/>
      <c r="E82" s="122"/>
      <c r="F82" s="122"/>
      <c r="G82" s="122"/>
    </row>
    <row r="83" spans="1:7" ht="12.75">
      <c r="A83" s="122"/>
      <c r="B83" s="122"/>
      <c r="C83" s="122"/>
      <c r="D83" s="122"/>
      <c r="E83" s="122"/>
      <c r="F83" s="122"/>
      <c r="G83" s="122"/>
    </row>
    <row r="84" spans="1:7" ht="12.75">
      <c r="A84" s="122"/>
      <c r="B84" s="122"/>
      <c r="C84" s="122"/>
      <c r="D84" s="122"/>
      <c r="E84" s="122"/>
      <c r="F84" s="122"/>
      <c r="G84" s="122"/>
    </row>
    <row r="85" spans="1:7" ht="12.75">
      <c r="A85" s="122"/>
      <c r="B85" s="122"/>
      <c r="C85" s="122"/>
      <c r="D85" s="122"/>
      <c r="E85" s="122"/>
      <c r="F85" s="122"/>
      <c r="G85" s="122"/>
    </row>
    <row r="86" spans="1:7" ht="12.75">
      <c r="A86" s="122"/>
      <c r="B86" s="122"/>
      <c r="C86" s="122"/>
      <c r="D86" s="122"/>
      <c r="E86" s="122"/>
      <c r="F86" s="122"/>
      <c r="G86" s="122"/>
    </row>
    <row r="87" spans="1:7" ht="12.75">
      <c r="A87" s="122"/>
      <c r="B87" s="122"/>
      <c r="C87" s="122"/>
      <c r="D87" s="122"/>
      <c r="E87" s="122"/>
      <c r="F87" s="122"/>
      <c r="G87" s="122"/>
    </row>
    <row r="88" spans="1:7" ht="12.75">
      <c r="A88" s="122"/>
      <c r="B88" s="122"/>
      <c r="C88" s="122"/>
      <c r="D88" s="122"/>
      <c r="E88" s="122"/>
      <c r="F88" s="122"/>
      <c r="G88" s="122"/>
    </row>
    <row r="89" spans="1:7" ht="12.75">
      <c r="A89" s="122"/>
      <c r="B89" s="122"/>
      <c r="C89" s="122"/>
      <c r="D89" s="122"/>
      <c r="E89" s="122"/>
      <c r="F89" s="122"/>
      <c r="G89" s="122"/>
    </row>
    <row r="90" spans="1:7" ht="12.75">
      <c r="A90" s="122"/>
      <c r="B90" s="122"/>
      <c r="C90" s="122"/>
      <c r="D90" s="122"/>
      <c r="E90" s="122"/>
      <c r="F90" s="122"/>
      <c r="G90" s="122"/>
    </row>
    <row r="91" spans="1:7" ht="12.75">
      <c r="A91" s="122"/>
      <c r="B91" s="122"/>
      <c r="C91" s="122"/>
      <c r="D91" s="122"/>
      <c r="E91" s="122"/>
      <c r="F91" s="122"/>
      <c r="G91" s="122"/>
    </row>
    <row r="92" spans="1:7" ht="12.75">
      <c r="A92" s="122"/>
      <c r="B92" s="122"/>
      <c r="C92" s="122"/>
      <c r="D92" s="122"/>
      <c r="E92" s="122"/>
      <c r="F92" s="122"/>
      <c r="G92" s="122"/>
    </row>
    <row r="93" spans="1:7" ht="12.75">
      <c r="A93" s="122"/>
      <c r="B93" s="122"/>
      <c r="C93" s="122"/>
      <c r="D93" s="122"/>
      <c r="E93" s="122"/>
      <c r="F93" s="122"/>
      <c r="G93" s="122"/>
    </row>
    <row r="94" spans="1:7" ht="12.75">
      <c r="A94" s="122"/>
      <c r="B94" s="122"/>
      <c r="C94" s="122"/>
      <c r="D94" s="122"/>
      <c r="E94" s="122"/>
      <c r="F94" s="122"/>
      <c r="G94" s="122"/>
    </row>
    <row r="95" spans="1:7" ht="12.75">
      <c r="A95" s="122"/>
      <c r="B95" s="122"/>
      <c r="C95" s="122"/>
      <c r="D95" s="122"/>
      <c r="E95" s="122"/>
      <c r="F95" s="122"/>
      <c r="G95" s="122"/>
    </row>
    <row r="96" spans="1:7" ht="12.75">
      <c r="A96" s="122"/>
      <c r="B96" s="122"/>
      <c r="C96" s="122"/>
      <c r="D96" s="122"/>
      <c r="E96" s="122"/>
      <c r="F96" s="122"/>
      <c r="G96" s="122"/>
    </row>
    <row r="97" spans="1:7" ht="12.75">
      <c r="A97" s="122"/>
      <c r="B97" s="122"/>
      <c r="C97" s="122"/>
      <c r="D97" s="122"/>
      <c r="E97" s="122"/>
      <c r="F97" s="122"/>
      <c r="G97" s="122"/>
    </row>
    <row r="98" spans="1:7" ht="12.75">
      <c r="A98" s="122"/>
      <c r="B98" s="122"/>
      <c r="C98" s="122"/>
      <c r="D98" s="122"/>
      <c r="E98" s="122"/>
      <c r="F98" s="122"/>
      <c r="G98" s="122"/>
    </row>
    <row r="99" spans="1:7" ht="12.75">
      <c r="A99" s="122"/>
      <c r="B99" s="122"/>
      <c r="C99" s="122"/>
      <c r="D99" s="122"/>
      <c r="E99" s="122"/>
      <c r="F99" s="122"/>
      <c r="G99" s="122"/>
    </row>
    <row r="100" spans="1:7" ht="12.75">
      <c r="A100" s="122"/>
      <c r="B100" s="122"/>
      <c r="C100" s="122"/>
      <c r="D100" s="122"/>
      <c r="E100" s="122"/>
      <c r="F100" s="122"/>
      <c r="G100" s="122"/>
    </row>
    <row r="101" spans="1:7" ht="12.75">
      <c r="A101" s="122"/>
      <c r="B101" s="122"/>
      <c r="C101" s="122"/>
      <c r="D101" s="122"/>
      <c r="E101" s="122"/>
      <c r="F101" s="122"/>
      <c r="G101" s="122"/>
    </row>
    <row r="102" spans="1:7" ht="12.75">
      <c r="A102" s="122"/>
      <c r="B102" s="122"/>
      <c r="C102" s="122"/>
      <c r="D102" s="122"/>
      <c r="E102" s="122"/>
      <c r="F102" s="122"/>
      <c r="G102" s="122"/>
    </row>
    <row r="103" spans="1:7" ht="12.75">
      <c r="A103" s="122"/>
      <c r="B103" s="122"/>
      <c r="C103" s="122"/>
      <c r="D103" s="122"/>
      <c r="E103" s="122"/>
      <c r="F103" s="122"/>
      <c r="G103" s="122"/>
    </row>
    <row r="104" spans="1:7" ht="12.75">
      <c r="A104" s="122"/>
      <c r="B104" s="122"/>
      <c r="C104" s="122"/>
      <c r="D104" s="122"/>
      <c r="E104" s="122"/>
      <c r="F104" s="122"/>
      <c r="G104" s="122"/>
    </row>
    <row r="105" spans="1:7" ht="12.75">
      <c r="A105" s="122"/>
      <c r="B105" s="122"/>
      <c r="C105" s="122"/>
      <c r="D105" s="122"/>
      <c r="E105" s="122"/>
      <c r="F105" s="122"/>
      <c r="G105" s="122"/>
    </row>
    <row r="106" spans="1:7" ht="12.75">
      <c r="A106" s="122"/>
      <c r="B106" s="122"/>
      <c r="C106" s="122"/>
      <c r="D106" s="122"/>
      <c r="E106" s="122"/>
      <c r="F106" s="122"/>
      <c r="G106" s="122"/>
    </row>
    <row r="107" spans="1:7" ht="12.75">
      <c r="A107" s="122"/>
      <c r="B107" s="122"/>
      <c r="C107" s="122"/>
      <c r="D107" s="122"/>
      <c r="E107" s="122"/>
      <c r="F107" s="122"/>
      <c r="G107" s="122"/>
    </row>
    <row r="108" spans="1:7" ht="12.75">
      <c r="A108" s="122"/>
      <c r="B108" s="122"/>
      <c r="C108" s="122"/>
      <c r="D108" s="122"/>
      <c r="E108" s="122"/>
      <c r="F108" s="122"/>
      <c r="G108" s="122"/>
    </row>
    <row r="109" spans="1:7" ht="12.75">
      <c r="A109" s="122"/>
      <c r="B109" s="122"/>
      <c r="C109" s="122"/>
      <c r="D109" s="122"/>
      <c r="E109" s="122"/>
      <c r="F109" s="122"/>
      <c r="G109" s="122"/>
    </row>
    <row r="110" spans="1:7" ht="12.75">
      <c r="A110" s="122"/>
      <c r="B110" s="122"/>
      <c r="C110" s="122"/>
      <c r="D110" s="122"/>
      <c r="E110" s="122"/>
      <c r="F110" s="122"/>
      <c r="G110" s="122"/>
    </row>
    <row r="111" spans="1:7" ht="12.75">
      <c r="A111" s="122"/>
      <c r="B111" s="122"/>
      <c r="C111" s="122"/>
      <c r="D111" s="122"/>
      <c r="E111" s="122"/>
      <c r="F111" s="122"/>
      <c r="G111" s="122"/>
    </row>
    <row r="112" spans="1:7" ht="12.75">
      <c r="A112" s="122"/>
      <c r="B112" s="122"/>
      <c r="C112" s="122"/>
      <c r="D112" s="122"/>
      <c r="E112" s="122"/>
      <c r="F112" s="122"/>
      <c r="G112" s="122"/>
    </row>
    <row r="113" spans="1:7" ht="12.75">
      <c r="A113" s="122"/>
      <c r="B113" s="122"/>
      <c r="C113" s="122"/>
      <c r="D113" s="122"/>
      <c r="E113" s="122"/>
      <c r="F113" s="122"/>
      <c r="G113" s="122"/>
    </row>
    <row r="114" spans="1:7" ht="12.75">
      <c r="A114" s="122"/>
      <c r="B114" s="122"/>
      <c r="C114" s="122"/>
      <c r="D114" s="122"/>
      <c r="E114" s="122"/>
      <c r="F114" s="122"/>
      <c r="G114" s="122"/>
    </row>
    <row r="115" spans="1:7" ht="12.75">
      <c r="A115" s="122"/>
      <c r="B115" s="122"/>
      <c r="C115" s="122"/>
      <c r="D115" s="122"/>
      <c r="E115" s="122"/>
      <c r="F115" s="122"/>
      <c r="G115" s="122"/>
    </row>
    <row r="116" spans="1:7" ht="12.75">
      <c r="A116" s="122"/>
      <c r="B116" s="122"/>
      <c r="C116" s="122"/>
      <c r="D116" s="122"/>
      <c r="E116" s="122"/>
      <c r="F116" s="122"/>
      <c r="G116" s="122"/>
    </row>
    <row r="117" spans="1:7" ht="12.75">
      <c r="A117" s="122"/>
      <c r="B117" s="122"/>
      <c r="C117" s="122"/>
      <c r="D117" s="122"/>
      <c r="E117" s="122"/>
      <c r="F117" s="122"/>
      <c r="G117" s="122"/>
    </row>
    <row r="118" spans="1:7" ht="12.75">
      <c r="A118" s="122"/>
      <c r="B118" s="122"/>
      <c r="C118" s="122"/>
      <c r="D118" s="122"/>
      <c r="E118" s="122"/>
      <c r="F118" s="122"/>
      <c r="G118" s="122"/>
    </row>
    <row r="119" spans="1:7" ht="12.75">
      <c r="A119" s="122"/>
      <c r="B119" s="122"/>
      <c r="C119" s="122"/>
      <c r="D119" s="122"/>
      <c r="E119" s="122"/>
      <c r="F119" s="122"/>
      <c r="G119" s="122"/>
    </row>
    <row r="120" spans="1:7" ht="12.75">
      <c r="A120" s="122"/>
      <c r="B120" s="122"/>
      <c r="C120" s="122"/>
      <c r="D120" s="122"/>
      <c r="E120" s="122"/>
      <c r="F120" s="122"/>
      <c r="G120" s="122"/>
    </row>
    <row r="121" spans="1:7" ht="12.75">
      <c r="A121" s="122"/>
      <c r="B121" s="122"/>
      <c r="C121" s="122"/>
      <c r="D121" s="122"/>
      <c r="E121" s="122"/>
      <c r="F121" s="122"/>
      <c r="G121" s="122"/>
    </row>
    <row r="122" spans="1:7" ht="12.75">
      <c r="A122" s="122"/>
      <c r="B122" s="122"/>
      <c r="C122" s="122"/>
      <c r="D122" s="122"/>
      <c r="E122" s="122"/>
      <c r="F122" s="122"/>
      <c r="G122" s="122"/>
    </row>
  </sheetData>
  <mergeCells count="4">
    <mergeCell ref="B7:D7"/>
    <mergeCell ref="F7:H7"/>
    <mergeCell ref="B8:D8"/>
    <mergeCell ref="F8:H8"/>
  </mergeCells>
  <printOptions/>
  <pageMargins left="0.75" right="0.75" top="1" bottom="1" header="0.5" footer="0.5"/>
  <pageSetup horizontalDpi="600" verticalDpi="600" orientation="portrait" scale="86" r:id="rId2"/>
  <drawing r:id="rId1"/>
</worksheet>
</file>

<file path=xl/worksheets/sheet3.xml><?xml version="1.0" encoding="utf-8"?>
<worksheet xmlns="http://schemas.openxmlformats.org/spreadsheetml/2006/main" xmlns:r="http://schemas.openxmlformats.org/officeDocument/2006/relationships">
  <dimension ref="A1:L71"/>
  <sheetViews>
    <sheetView workbookViewId="0" topLeftCell="A1">
      <selection activeCell="I29" sqref="I29"/>
    </sheetView>
  </sheetViews>
  <sheetFormatPr defaultColWidth="9.140625" defaultRowHeight="12.75"/>
  <cols>
    <col min="1" max="1" width="36.00390625" style="0" customWidth="1"/>
    <col min="2" max="2" width="12.00390625" style="0" customWidth="1"/>
    <col min="3" max="3" width="11.28125" style="0" customWidth="1"/>
    <col min="4" max="4" width="12.140625" style="0" customWidth="1"/>
    <col min="5" max="5" width="11.8515625" style="0" customWidth="1"/>
    <col min="6" max="6" width="10.8515625" style="0" customWidth="1"/>
    <col min="7" max="7" width="11.57421875" style="0" customWidth="1"/>
    <col min="8" max="9" width="9.28125" style="0" bestFit="1" customWidth="1"/>
    <col min="10" max="10" width="9.7109375" style="0" bestFit="1" customWidth="1"/>
  </cols>
  <sheetData>
    <row r="1" spans="1:12" ht="18.75">
      <c r="A1" s="96" t="s">
        <v>0</v>
      </c>
      <c r="B1" s="3"/>
      <c r="C1" s="3"/>
      <c r="D1" s="3"/>
      <c r="E1" s="3"/>
      <c r="F1" s="3"/>
      <c r="G1" s="3"/>
      <c r="H1" s="3"/>
      <c r="I1" s="3"/>
      <c r="J1" s="3"/>
      <c r="K1" s="3"/>
      <c r="L1" s="3"/>
    </row>
    <row r="2" spans="1:12" ht="12.75">
      <c r="A2" s="3"/>
      <c r="B2" s="3"/>
      <c r="C2" s="3"/>
      <c r="D2" s="3"/>
      <c r="E2" s="3"/>
      <c r="F2" s="3"/>
      <c r="G2" s="3"/>
      <c r="H2" s="3"/>
      <c r="I2" s="3"/>
      <c r="J2" s="3"/>
      <c r="K2" s="3"/>
      <c r="L2" s="3"/>
    </row>
    <row r="3" spans="1:12" ht="12.75">
      <c r="A3" s="97" t="s">
        <v>88</v>
      </c>
      <c r="B3" s="3"/>
      <c r="C3" s="3"/>
      <c r="D3" s="3"/>
      <c r="E3" s="3"/>
      <c r="F3" s="3"/>
      <c r="G3" s="3"/>
      <c r="H3" s="3"/>
      <c r="I3" s="3"/>
      <c r="J3" s="98"/>
      <c r="K3" s="3"/>
      <c r="L3" s="3"/>
    </row>
    <row r="4" spans="1:12" ht="12.75">
      <c r="A4" s="97" t="s">
        <v>89</v>
      </c>
      <c r="B4" s="3"/>
      <c r="C4" s="3"/>
      <c r="D4" s="3"/>
      <c r="E4" s="3"/>
      <c r="F4" s="3"/>
      <c r="G4" s="3"/>
      <c r="H4" s="3"/>
      <c r="I4" s="3"/>
      <c r="J4" s="98"/>
      <c r="K4" s="3"/>
      <c r="L4" s="3"/>
    </row>
    <row r="5" spans="1:12" ht="12.75">
      <c r="A5" s="3"/>
      <c r="B5" s="3"/>
      <c r="C5" s="3"/>
      <c r="D5" s="3"/>
      <c r="E5" s="3"/>
      <c r="F5" s="3"/>
      <c r="G5" s="3"/>
      <c r="H5" s="3"/>
      <c r="I5" s="3"/>
      <c r="J5" s="98"/>
      <c r="K5" s="3"/>
      <c r="L5" s="3"/>
    </row>
    <row r="6" spans="1:12" ht="12.75">
      <c r="A6" s="3"/>
      <c r="B6" s="3"/>
      <c r="C6" s="3"/>
      <c r="D6" s="3"/>
      <c r="E6" s="3"/>
      <c r="F6" s="3"/>
      <c r="G6" s="3"/>
      <c r="H6" s="3"/>
      <c r="I6" s="3"/>
      <c r="J6" s="98"/>
      <c r="K6" s="3"/>
      <c r="L6" s="3"/>
    </row>
    <row r="7" spans="1:12" ht="12.75">
      <c r="A7" s="3"/>
      <c r="B7" s="99"/>
      <c r="C7" s="3"/>
      <c r="D7" s="135" t="s">
        <v>90</v>
      </c>
      <c r="E7" s="135"/>
      <c r="F7" s="135"/>
      <c r="G7" s="3"/>
      <c r="H7" s="101"/>
      <c r="I7" s="3"/>
      <c r="J7" s="98"/>
      <c r="K7" s="3"/>
      <c r="L7" s="3"/>
    </row>
    <row r="8" spans="1:12" ht="12.75">
      <c r="A8" s="3"/>
      <c r="B8" s="3"/>
      <c r="C8" s="3"/>
      <c r="D8" s="3"/>
      <c r="E8" s="3"/>
      <c r="F8" s="3"/>
      <c r="G8" s="3"/>
      <c r="H8" s="3"/>
      <c r="I8" s="3"/>
      <c r="J8" s="98"/>
      <c r="K8" s="3"/>
      <c r="L8" s="3"/>
    </row>
    <row r="9" spans="1:12" ht="12.75">
      <c r="A9" s="3"/>
      <c r="B9" s="3"/>
      <c r="C9" s="99"/>
      <c r="D9" s="135" t="s">
        <v>91</v>
      </c>
      <c r="E9" s="135"/>
      <c r="F9" s="101"/>
      <c r="G9" s="100" t="s">
        <v>92</v>
      </c>
      <c r="H9" s="3"/>
      <c r="I9" s="3"/>
      <c r="J9" s="98"/>
      <c r="K9" s="3"/>
      <c r="L9" s="3"/>
    </row>
    <row r="10" spans="1:12" ht="25.5">
      <c r="A10" s="3"/>
      <c r="B10" s="102" t="s">
        <v>24</v>
      </c>
      <c r="C10" s="102" t="s">
        <v>93</v>
      </c>
      <c r="D10" s="102" t="s">
        <v>94</v>
      </c>
      <c r="E10" s="102" t="s">
        <v>95</v>
      </c>
      <c r="F10" s="102" t="s">
        <v>96</v>
      </c>
      <c r="G10" s="102" t="s">
        <v>97</v>
      </c>
      <c r="H10" s="103" t="s">
        <v>98</v>
      </c>
      <c r="I10" s="104" t="s">
        <v>99</v>
      </c>
      <c r="J10" s="102" t="s">
        <v>27</v>
      </c>
      <c r="K10" s="3"/>
      <c r="L10" s="3"/>
    </row>
    <row r="11" spans="1:12" ht="12.75">
      <c r="A11" s="3"/>
      <c r="B11" s="103" t="s">
        <v>100</v>
      </c>
      <c r="C11" s="103" t="s">
        <v>100</v>
      </c>
      <c r="D11" s="103" t="s">
        <v>100</v>
      </c>
      <c r="E11" s="103" t="s">
        <v>100</v>
      </c>
      <c r="F11" s="103" t="s">
        <v>100</v>
      </c>
      <c r="G11" s="103" t="s">
        <v>100</v>
      </c>
      <c r="H11" s="103" t="s">
        <v>100</v>
      </c>
      <c r="I11" s="103" t="s">
        <v>100</v>
      </c>
      <c r="J11" s="103" t="s">
        <v>100</v>
      </c>
      <c r="K11" s="3"/>
      <c r="L11" s="3"/>
    </row>
    <row r="12" spans="1:12" ht="12.75">
      <c r="A12" s="3"/>
      <c r="B12" s="105"/>
      <c r="C12" s="105"/>
      <c r="D12" s="105"/>
      <c r="E12" s="105"/>
      <c r="F12" s="105"/>
      <c r="G12" s="105"/>
      <c r="H12" s="105"/>
      <c r="I12" s="105"/>
      <c r="J12" s="105"/>
      <c r="K12" s="3"/>
      <c r="L12" s="3"/>
    </row>
    <row r="13" spans="1:12" ht="12.75">
      <c r="A13" s="3"/>
      <c r="B13" s="98"/>
      <c r="C13" s="98"/>
      <c r="D13" s="98"/>
      <c r="E13" s="98"/>
      <c r="F13" s="98"/>
      <c r="G13" s="98"/>
      <c r="H13" s="98"/>
      <c r="I13" s="3"/>
      <c r="J13" s="98"/>
      <c r="K13" s="3"/>
      <c r="L13" s="3"/>
    </row>
    <row r="14" spans="1:12" ht="12.75">
      <c r="A14" s="112" t="s">
        <v>101</v>
      </c>
      <c r="B14" s="113"/>
      <c r="C14" s="113"/>
      <c r="D14" s="113"/>
      <c r="E14" s="113"/>
      <c r="F14" s="113"/>
      <c r="G14" s="113"/>
      <c r="H14" s="113"/>
      <c r="I14" s="38"/>
      <c r="J14" s="113"/>
      <c r="K14" s="3"/>
      <c r="L14" s="3"/>
    </row>
    <row r="15" spans="1:12" ht="12.75">
      <c r="A15" s="38"/>
      <c r="B15" s="113"/>
      <c r="C15" s="113"/>
      <c r="D15" s="113"/>
      <c r="E15" s="113"/>
      <c r="F15" s="113"/>
      <c r="G15" s="113"/>
      <c r="H15" s="113"/>
      <c r="I15" s="38"/>
      <c r="J15" s="113"/>
      <c r="K15" s="3"/>
      <c r="L15" s="3"/>
    </row>
    <row r="16" spans="1:12" ht="12.75">
      <c r="A16" s="114" t="s">
        <v>102</v>
      </c>
      <c r="B16" s="46">
        <v>53076</v>
      </c>
      <c r="C16" s="46">
        <v>3715</v>
      </c>
      <c r="D16" s="46">
        <v>377</v>
      </c>
      <c r="E16" s="46">
        <v>582</v>
      </c>
      <c r="F16" s="46">
        <v>623</v>
      </c>
      <c r="G16" s="46">
        <v>11061</v>
      </c>
      <c r="H16" s="115">
        <f>SUM(B16:G16)</f>
        <v>69434</v>
      </c>
      <c r="I16" s="42">
        <v>53799</v>
      </c>
      <c r="J16" s="115">
        <f>SUM(H16:I16)</f>
        <v>123233</v>
      </c>
      <c r="K16" s="3"/>
      <c r="L16" s="3"/>
    </row>
    <row r="17" spans="1:12" ht="12.75">
      <c r="A17" s="38"/>
      <c r="B17" s="46"/>
      <c r="C17" s="46"/>
      <c r="D17" s="46"/>
      <c r="E17" s="46"/>
      <c r="F17" s="46"/>
      <c r="G17" s="46"/>
      <c r="H17" s="115"/>
      <c r="I17" s="38"/>
      <c r="J17" s="115"/>
      <c r="K17" s="3"/>
      <c r="L17" s="3"/>
    </row>
    <row r="18" spans="1:12" ht="12.75">
      <c r="A18" s="38" t="s">
        <v>103</v>
      </c>
      <c r="B18" s="116">
        <f>+'[1]equity'!C16</f>
        <v>0</v>
      </c>
      <c r="C18" s="115">
        <f>+'[1]equity'!D16</f>
        <v>0</v>
      </c>
      <c r="D18" s="115">
        <f>+'[1]equity'!E16</f>
        <v>0</v>
      </c>
      <c r="E18" s="115">
        <f>+'[1]equity'!F16</f>
        <v>0</v>
      </c>
      <c r="F18" s="115">
        <v>-273</v>
      </c>
      <c r="G18" s="115">
        <v>0</v>
      </c>
      <c r="H18" s="46">
        <f>SUM(B18:G18)</f>
        <v>-273</v>
      </c>
      <c r="I18" s="115">
        <v>-161</v>
      </c>
      <c r="J18" s="115">
        <f>SUM(H18:I18)</f>
        <v>-434</v>
      </c>
      <c r="K18" s="3"/>
      <c r="L18" s="3"/>
    </row>
    <row r="19" spans="1:12" ht="12.75">
      <c r="A19" s="38" t="s">
        <v>104</v>
      </c>
      <c r="B19" s="115">
        <f>+'[1]equity'!C17</f>
        <v>0</v>
      </c>
      <c r="C19" s="115">
        <f>+'[1]equity'!D17</f>
        <v>0</v>
      </c>
      <c r="D19" s="115">
        <f>+'[1]equity'!E17</f>
        <v>0</v>
      </c>
      <c r="E19" s="115">
        <f>+'[1]equity'!F17</f>
        <v>0</v>
      </c>
      <c r="F19" s="115">
        <f>+'[1]equity'!G17</f>
        <v>0</v>
      </c>
      <c r="G19" s="46">
        <v>4070</v>
      </c>
      <c r="H19" s="46">
        <f>SUM(B19:G19)</f>
        <v>4070</v>
      </c>
      <c r="I19" s="118">
        <v>2797</v>
      </c>
      <c r="J19" s="115">
        <f>SUM(H19:I19)</f>
        <v>6867</v>
      </c>
      <c r="K19" s="3"/>
      <c r="L19" s="3"/>
    </row>
    <row r="20" spans="1:12" ht="12.75">
      <c r="A20" s="38"/>
      <c r="B20" s="113"/>
      <c r="C20" s="113"/>
      <c r="D20" s="113"/>
      <c r="E20" s="113"/>
      <c r="F20" s="113"/>
      <c r="G20" s="113"/>
      <c r="H20" s="113"/>
      <c r="I20" s="117"/>
      <c r="J20" s="115"/>
      <c r="K20" s="3"/>
      <c r="L20" s="3"/>
    </row>
    <row r="21" spans="1:12" ht="14.25" thickBot="1">
      <c r="A21" s="114" t="s">
        <v>105</v>
      </c>
      <c r="B21" s="119">
        <f aca="true" t="shared" si="0" ref="B21:J21">SUM(B16:B20)</f>
        <v>53076</v>
      </c>
      <c r="C21" s="119">
        <f t="shared" si="0"/>
        <v>3715</v>
      </c>
      <c r="D21" s="119">
        <f t="shared" si="0"/>
        <v>377</v>
      </c>
      <c r="E21" s="119">
        <f t="shared" si="0"/>
        <v>582</v>
      </c>
      <c r="F21" s="119">
        <f t="shared" si="0"/>
        <v>350</v>
      </c>
      <c r="G21" s="119">
        <f t="shared" si="0"/>
        <v>15131</v>
      </c>
      <c r="H21" s="119">
        <f t="shared" si="0"/>
        <v>73231</v>
      </c>
      <c r="I21" s="119">
        <f t="shared" si="0"/>
        <v>56435</v>
      </c>
      <c r="J21" s="120">
        <f t="shared" si="0"/>
        <v>129666</v>
      </c>
      <c r="K21" s="3"/>
      <c r="L21" s="127"/>
    </row>
    <row r="22" spans="1:12" ht="13.5" thickTop="1">
      <c r="A22" s="3"/>
      <c r="B22" s="98"/>
      <c r="C22" s="98"/>
      <c r="D22" s="98"/>
      <c r="E22" s="98"/>
      <c r="F22" s="98"/>
      <c r="G22" s="98"/>
      <c r="H22" s="98"/>
      <c r="I22" s="3"/>
      <c r="J22" s="98"/>
      <c r="K22" s="3"/>
      <c r="L22" s="128"/>
    </row>
    <row r="23" spans="1:12" ht="12.75">
      <c r="A23" s="97" t="s">
        <v>106</v>
      </c>
      <c r="B23" s="98"/>
      <c r="C23" s="98"/>
      <c r="D23" s="98"/>
      <c r="E23" s="98"/>
      <c r="F23" s="98"/>
      <c r="G23" s="98"/>
      <c r="H23" s="98"/>
      <c r="I23" s="3"/>
      <c r="J23" s="98"/>
      <c r="K23" s="3"/>
      <c r="L23" s="3"/>
    </row>
    <row r="24" spans="1:12" ht="12.75">
      <c r="A24" s="3"/>
      <c r="B24" s="98"/>
      <c r="C24" s="98"/>
      <c r="D24" s="98"/>
      <c r="E24" s="98"/>
      <c r="F24" s="98"/>
      <c r="G24" s="98"/>
      <c r="H24" s="98"/>
      <c r="I24" s="3"/>
      <c r="J24" s="98"/>
      <c r="K24" s="3"/>
      <c r="L24" s="3"/>
    </row>
    <row r="25" spans="1:12" ht="12.75">
      <c r="A25" s="106" t="s">
        <v>107</v>
      </c>
      <c r="B25" s="107">
        <v>53106</v>
      </c>
      <c r="C25" s="107">
        <v>3715</v>
      </c>
      <c r="D25" s="107">
        <v>377</v>
      </c>
      <c r="E25" s="107">
        <v>1020</v>
      </c>
      <c r="F25" s="107">
        <v>421</v>
      </c>
      <c r="G25" s="107">
        <v>23834</v>
      </c>
      <c r="H25" s="107">
        <f>SUM(B25:G25)</f>
        <v>82473</v>
      </c>
      <c r="I25" s="67">
        <v>61553</v>
      </c>
      <c r="J25" s="107">
        <f>SUM(H25:I25)</f>
        <v>144026</v>
      </c>
      <c r="K25" s="3"/>
      <c r="L25" s="3"/>
    </row>
    <row r="26" spans="1:12" ht="12.75">
      <c r="A26" s="3"/>
      <c r="B26" s="107"/>
      <c r="C26" s="107"/>
      <c r="D26" s="107"/>
      <c r="E26" s="107"/>
      <c r="F26" s="107"/>
      <c r="G26" s="107"/>
      <c r="H26" s="107"/>
      <c r="I26" s="108"/>
      <c r="J26" s="107"/>
      <c r="K26" s="3"/>
      <c r="L26" s="3"/>
    </row>
    <row r="27" spans="1:12" ht="12.75">
      <c r="A27" s="3" t="s">
        <v>108</v>
      </c>
      <c r="B27" s="107">
        <f>+B31-B25</f>
        <v>60</v>
      </c>
      <c r="C27" s="107">
        <v>0</v>
      </c>
      <c r="D27" s="107">
        <v>0</v>
      </c>
      <c r="E27" s="107"/>
      <c r="F27" s="107"/>
      <c r="G27" s="107"/>
      <c r="H27" s="107">
        <f>SUM(B27:G27)</f>
        <v>60</v>
      </c>
      <c r="I27" s="107">
        <v>0</v>
      </c>
      <c r="J27" s="107">
        <f>SUM(H27:I27)</f>
        <v>60</v>
      </c>
      <c r="K27" s="3"/>
      <c r="L27" s="3"/>
    </row>
    <row r="28" spans="1:12" ht="12.75">
      <c r="A28" s="3" t="str">
        <f>'[1]det equity'!A18</f>
        <v>Currency translation differences</v>
      </c>
      <c r="B28" s="107">
        <f>'[1]equity'!C28</f>
        <v>0</v>
      </c>
      <c r="C28" s="107">
        <f>'[1]equity'!D28</f>
        <v>0</v>
      </c>
      <c r="D28" s="107">
        <f>'[1]equity'!E28</f>
        <v>0</v>
      </c>
      <c r="E28" s="107">
        <f>'[1]equity'!F28</f>
        <v>0</v>
      </c>
      <c r="F28" s="107">
        <f>+F31-F25+1</f>
        <v>-73</v>
      </c>
      <c r="G28" s="107">
        <f>'[1]equity'!H28</f>
        <v>0</v>
      </c>
      <c r="H28" s="107">
        <f>SUM(B28:G28)</f>
        <v>-73</v>
      </c>
      <c r="I28" s="107">
        <f>+I31-I29-I25</f>
        <v>-47.921999999991385</v>
      </c>
      <c r="J28" s="107">
        <f>SUM(H28:I28)</f>
        <v>-120.92199999999139</v>
      </c>
      <c r="K28" s="3"/>
      <c r="L28" s="3"/>
    </row>
    <row r="29" spans="1:12" ht="12.75">
      <c r="A29" s="3" t="s">
        <v>104</v>
      </c>
      <c r="B29" s="107">
        <f>'[1]equity'!C29</f>
        <v>0</v>
      </c>
      <c r="C29" s="107">
        <f>'[1]equity'!D29</f>
        <v>0</v>
      </c>
      <c r="D29" s="107">
        <f>'[1]equity'!E29</f>
        <v>0</v>
      </c>
      <c r="E29" s="107">
        <f>'[1]equity'!F29</f>
        <v>0</v>
      </c>
      <c r="F29" s="107">
        <f>'[1]equity'!G29</f>
        <v>0</v>
      </c>
      <c r="G29" s="107">
        <f>+'[1]P&amp;L'!Y87</f>
        <v>1776.5089999999961</v>
      </c>
      <c r="H29" s="107">
        <f>SUM(B29:G29)</f>
        <v>1776.5089999999961</v>
      </c>
      <c r="I29" s="67">
        <f>+'[1]FRS PL'!C35</f>
        <v>1325</v>
      </c>
      <c r="J29" s="107">
        <f>SUM(H29:I29)</f>
        <v>3101.5089999999964</v>
      </c>
      <c r="K29" s="3"/>
      <c r="L29" s="3"/>
    </row>
    <row r="30" spans="1:12" ht="12.75">
      <c r="A30" s="3"/>
      <c r="B30" s="107"/>
      <c r="C30" s="107"/>
      <c r="D30" s="107"/>
      <c r="E30" s="107"/>
      <c r="F30" s="107"/>
      <c r="G30" s="107"/>
      <c r="H30" s="107"/>
      <c r="I30" s="108"/>
      <c r="J30" s="107"/>
      <c r="K30" s="3"/>
      <c r="L30" s="3"/>
    </row>
    <row r="31" spans="1:12" ht="14.25" thickBot="1">
      <c r="A31" s="106" t="s">
        <v>109</v>
      </c>
      <c r="B31" s="109">
        <f>ROUND('[1]B. Sheet'!Z70,0)</f>
        <v>53166</v>
      </c>
      <c r="C31" s="109">
        <f>ROUND('[1]B. Sheet'!Z75,0)</f>
        <v>3715</v>
      </c>
      <c r="D31" s="109">
        <f>ROUND('[1]B. Sheet'!Z77,0)</f>
        <v>377</v>
      </c>
      <c r="E31" s="109">
        <f>ROUND('[1]B. Sheet'!Z78,0)</f>
        <v>1020</v>
      </c>
      <c r="F31" s="109">
        <f>ROUND('[1]B. Sheet'!Z79,0)</f>
        <v>347</v>
      </c>
      <c r="G31" s="109">
        <f>ROUND('[1]B. Sheet'!Z72+'[1]B. Sheet'!Z73+'[1]B. Sheet'!Z74,0)-1</f>
        <v>25611</v>
      </c>
      <c r="H31" s="109">
        <f>SUM(H25:H30)</f>
        <v>84236.50899999999</v>
      </c>
      <c r="I31" s="110">
        <f>+'[1]B. Sheet'!Z85</f>
        <v>62830.07800000001</v>
      </c>
      <c r="J31" s="109">
        <f>SUM(J25:J30)</f>
        <v>147066.587</v>
      </c>
      <c r="K31" s="3"/>
      <c r="L31" s="127"/>
    </row>
    <row r="32" spans="1:12" ht="13.5" thickTop="1">
      <c r="A32" s="106"/>
      <c r="B32" s="111"/>
      <c r="C32" s="111"/>
      <c r="D32" s="111"/>
      <c r="E32" s="111"/>
      <c r="F32" s="111"/>
      <c r="G32" s="111"/>
      <c r="H32" s="111"/>
      <c r="I32" s="108"/>
      <c r="J32" s="98"/>
      <c r="K32" s="3"/>
      <c r="L32" s="128"/>
    </row>
    <row r="33" spans="1:12" ht="12.75">
      <c r="A33" s="3"/>
      <c r="B33" s="98"/>
      <c r="C33" s="98"/>
      <c r="D33" s="98"/>
      <c r="E33" s="98"/>
      <c r="F33" s="98"/>
      <c r="G33" s="98"/>
      <c r="H33" s="98"/>
      <c r="I33" s="3"/>
      <c r="J33" s="98"/>
      <c r="K33" s="3"/>
      <c r="L33" s="3"/>
    </row>
    <row r="34" spans="1:12" ht="12.75">
      <c r="A34" s="3"/>
      <c r="B34" s="3"/>
      <c r="C34" s="3"/>
      <c r="D34" s="3"/>
      <c r="E34" s="3"/>
      <c r="F34" s="3"/>
      <c r="G34" s="3"/>
      <c r="H34" s="3"/>
      <c r="I34" s="3"/>
      <c r="J34" s="98"/>
      <c r="K34" s="3"/>
      <c r="L34" s="3"/>
    </row>
    <row r="35" spans="1:12" ht="12.75">
      <c r="A35" s="3"/>
      <c r="B35" s="3"/>
      <c r="C35" s="3"/>
      <c r="D35" s="3"/>
      <c r="E35" s="3"/>
      <c r="F35" s="3"/>
      <c r="G35" s="3"/>
      <c r="H35" s="3"/>
      <c r="I35" s="3"/>
      <c r="J35" s="98"/>
      <c r="K35" s="3"/>
      <c r="L35" s="3"/>
    </row>
    <row r="36" spans="1:12" ht="12.75">
      <c r="A36" s="3"/>
      <c r="B36" s="3"/>
      <c r="C36" s="3"/>
      <c r="D36" s="3"/>
      <c r="E36" s="3"/>
      <c r="F36" s="3"/>
      <c r="G36" s="3"/>
      <c r="H36" s="3"/>
      <c r="I36" s="3"/>
      <c r="J36" s="98"/>
      <c r="K36" s="3"/>
      <c r="L36" s="3"/>
    </row>
    <row r="37" spans="1:12" ht="12.75">
      <c r="A37" s="3"/>
      <c r="B37" s="3"/>
      <c r="C37" s="3"/>
      <c r="D37" s="3"/>
      <c r="E37" s="3"/>
      <c r="F37" s="3"/>
      <c r="G37" s="3"/>
      <c r="H37" s="3"/>
      <c r="I37" s="3"/>
      <c r="J37" s="98"/>
      <c r="K37" s="3"/>
      <c r="L37" s="3"/>
    </row>
    <row r="38" spans="1:12" ht="12.75">
      <c r="A38" s="3"/>
      <c r="B38" s="3"/>
      <c r="C38" s="3"/>
      <c r="D38" s="3"/>
      <c r="E38" s="3"/>
      <c r="F38" s="3"/>
      <c r="G38" s="3"/>
      <c r="H38" s="3"/>
      <c r="I38" s="3"/>
      <c r="J38" s="98"/>
      <c r="K38" s="3"/>
      <c r="L38" s="3"/>
    </row>
    <row r="39" spans="1:12" ht="12.75">
      <c r="A39" s="3"/>
      <c r="B39" s="3"/>
      <c r="C39" s="3"/>
      <c r="D39" s="3"/>
      <c r="E39" s="3"/>
      <c r="F39" s="3"/>
      <c r="G39" s="3"/>
      <c r="H39" s="3"/>
      <c r="I39" s="3"/>
      <c r="J39" s="98"/>
      <c r="K39" s="3"/>
      <c r="L39" s="3"/>
    </row>
    <row r="40" spans="1:12" ht="12.75">
      <c r="A40" s="3"/>
      <c r="B40" s="3"/>
      <c r="C40" s="3"/>
      <c r="D40" s="3"/>
      <c r="E40" s="3"/>
      <c r="F40" s="3"/>
      <c r="G40" s="3"/>
      <c r="H40" s="3"/>
      <c r="I40" s="3"/>
      <c r="J40" s="98"/>
      <c r="K40" s="3"/>
      <c r="L40" s="3"/>
    </row>
    <row r="41" spans="1:12" ht="12.75">
      <c r="A41" s="3"/>
      <c r="B41" s="3"/>
      <c r="C41" s="3"/>
      <c r="D41" s="3"/>
      <c r="E41" s="3"/>
      <c r="F41" s="3"/>
      <c r="G41" s="3"/>
      <c r="H41" s="3"/>
      <c r="I41" s="3"/>
      <c r="J41" s="98"/>
      <c r="K41" s="3"/>
      <c r="L41" s="3"/>
    </row>
    <row r="42" spans="1:12" ht="12.75">
      <c r="A42" s="3"/>
      <c r="B42" s="3"/>
      <c r="C42" s="3"/>
      <c r="D42" s="3"/>
      <c r="E42" s="3"/>
      <c r="F42" s="3"/>
      <c r="G42" s="3"/>
      <c r="H42" s="3"/>
      <c r="I42" s="3"/>
      <c r="J42" s="98"/>
      <c r="K42" s="3"/>
      <c r="L42" s="3"/>
    </row>
    <row r="43" spans="1:12" ht="12.75">
      <c r="A43" s="3"/>
      <c r="B43" s="3"/>
      <c r="C43" s="3"/>
      <c r="D43" s="3"/>
      <c r="E43" s="3"/>
      <c r="F43" s="3"/>
      <c r="G43" s="3"/>
      <c r="H43" s="3"/>
      <c r="I43" s="3"/>
      <c r="J43" s="98"/>
      <c r="K43" s="3"/>
      <c r="L43" s="3"/>
    </row>
    <row r="44" spans="1:12" ht="12.75">
      <c r="A44" s="3"/>
      <c r="B44" s="3"/>
      <c r="C44" s="3"/>
      <c r="D44" s="3"/>
      <c r="E44" s="3"/>
      <c r="F44" s="3"/>
      <c r="G44" s="3"/>
      <c r="H44" s="3"/>
      <c r="I44" s="3"/>
      <c r="J44" s="98"/>
      <c r="K44" s="3"/>
      <c r="L44" s="3"/>
    </row>
    <row r="45" spans="1:12" ht="12.75">
      <c r="A45" s="3"/>
      <c r="B45" s="3"/>
      <c r="C45" s="3"/>
      <c r="D45" s="3"/>
      <c r="E45" s="3"/>
      <c r="F45" s="3"/>
      <c r="G45" s="3"/>
      <c r="H45" s="3"/>
      <c r="I45" s="3"/>
      <c r="J45" s="98"/>
      <c r="K45" s="3"/>
      <c r="L45" s="3"/>
    </row>
    <row r="46" spans="1:12" ht="12.75">
      <c r="A46" s="3"/>
      <c r="B46" s="3"/>
      <c r="C46" s="3"/>
      <c r="D46" s="3"/>
      <c r="E46" s="3"/>
      <c r="F46" s="3"/>
      <c r="G46" s="3"/>
      <c r="H46" s="3"/>
      <c r="I46" s="3"/>
      <c r="J46" s="98"/>
      <c r="K46" s="3"/>
      <c r="L46" s="3"/>
    </row>
    <row r="47" spans="1:12" ht="12.75">
      <c r="A47" s="3"/>
      <c r="B47" s="3"/>
      <c r="C47" s="3"/>
      <c r="D47" s="3"/>
      <c r="E47" s="3"/>
      <c r="F47" s="3"/>
      <c r="G47" s="3"/>
      <c r="H47" s="3"/>
      <c r="I47" s="3"/>
      <c r="J47" s="98"/>
      <c r="K47" s="3"/>
      <c r="L47" s="3"/>
    </row>
    <row r="48" spans="1:12" ht="12.75">
      <c r="A48" s="3"/>
      <c r="B48" s="3"/>
      <c r="C48" s="3"/>
      <c r="D48" s="3"/>
      <c r="E48" s="3"/>
      <c r="F48" s="3"/>
      <c r="G48" s="3"/>
      <c r="H48" s="3"/>
      <c r="I48" s="3"/>
      <c r="J48" s="98"/>
      <c r="K48" s="3"/>
      <c r="L48" s="3"/>
    </row>
    <row r="49" spans="1:12" ht="12.75">
      <c r="A49" s="3"/>
      <c r="B49" s="3"/>
      <c r="C49" s="3"/>
      <c r="D49" s="3"/>
      <c r="E49" s="3"/>
      <c r="F49" s="3"/>
      <c r="G49" s="3"/>
      <c r="H49" s="3"/>
      <c r="I49" s="3"/>
      <c r="J49" s="3"/>
      <c r="K49" s="3"/>
      <c r="L49" s="3"/>
    </row>
    <row r="50" spans="1:12" ht="12.75">
      <c r="A50" s="3"/>
      <c r="B50" s="3"/>
      <c r="C50" s="3"/>
      <c r="D50" s="3"/>
      <c r="E50" s="3"/>
      <c r="F50" s="3"/>
      <c r="G50" s="3"/>
      <c r="H50" s="3"/>
      <c r="I50" s="3"/>
      <c r="J50" s="3"/>
      <c r="K50" s="3"/>
      <c r="L50" s="3"/>
    </row>
    <row r="51" spans="1:12" ht="12.75">
      <c r="A51" s="3"/>
      <c r="B51" s="3"/>
      <c r="C51" s="3"/>
      <c r="D51" s="3"/>
      <c r="E51" s="3"/>
      <c r="F51" s="3"/>
      <c r="G51" s="3"/>
      <c r="H51" s="3"/>
      <c r="I51" s="3"/>
      <c r="J51" s="3"/>
      <c r="K51" s="3"/>
      <c r="L51" s="3"/>
    </row>
    <row r="52" spans="1:12" ht="12.75">
      <c r="A52" s="3"/>
      <c r="B52" s="3"/>
      <c r="C52" s="3"/>
      <c r="D52" s="3"/>
      <c r="E52" s="3"/>
      <c r="F52" s="3"/>
      <c r="G52" s="3"/>
      <c r="H52" s="3"/>
      <c r="I52" s="3"/>
      <c r="J52" s="3"/>
      <c r="K52" s="3"/>
      <c r="L52" s="3"/>
    </row>
    <row r="53" spans="1:12" ht="12.75">
      <c r="A53" s="3"/>
      <c r="B53" s="3"/>
      <c r="C53" s="3"/>
      <c r="D53" s="3"/>
      <c r="E53" s="3"/>
      <c r="F53" s="3"/>
      <c r="G53" s="3"/>
      <c r="H53" s="3"/>
      <c r="I53" s="3"/>
      <c r="J53" s="3"/>
      <c r="K53" s="3"/>
      <c r="L53" s="3"/>
    </row>
    <row r="54" spans="1:12" ht="12.75">
      <c r="A54" s="3"/>
      <c r="B54" s="3"/>
      <c r="C54" s="3"/>
      <c r="D54" s="3"/>
      <c r="E54" s="3"/>
      <c r="F54" s="3"/>
      <c r="G54" s="3"/>
      <c r="H54" s="3"/>
      <c r="I54" s="3"/>
      <c r="J54" s="3"/>
      <c r="K54" s="3"/>
      <c r="L54" s="3"/>
    </row>
    <row r="55" spans="1:12" ht="12.75">
      <c r="A55" s="3"/>
      <c r="B55" s="3"/>
      <c r="C55" s="3"/>
      <c r="D55" s="3"/>
      <c r="E55" s="3"/>
      <c r="F55" s="3"/>
      <c r="G55" s="3"/>
      <c r="H55" s="3"/>
      <c r="I55" s="3"/>
      <c r="J55" s="3"/>
      <c r="K55" s="3"/>
      <c r="L55" s="3"/>
    </row>
    <row r="56" spans="1:12" ht="12.75">
      <c r="A56" s="3"/>
      <c r="B56" s="3"/>
      <c r="C56" s="3"/>
      <c r="D56" s="3"/>
      <c r="E56" s="3"/>
      <c r="F56" s="3"/>
      <c r="G56" s="3"/>
      <c r="H56" s="3"/>
      <c r="I56" s="3"/>
      <c r="J56" s="3"/>
      <c r="K56" s="3"/>
      <c r="L56" s="3"/>
    </row>
    <row r="57" spans="1:12" ht="12.75">
      <c r="A57" s="3"/>
      <c r="B57" s="3"/>
      <c r="C57" s="3"/>
      <c r="D57" s="3"/>
      <c r="E57" s="3"/>
      <c r="F57" s="3"/>
      <c r="G57" s="3"/>
      <c r="H57" s="3"/>
      <c r="I57" s="3"/>
      <c r="J57" s="3"/>
      <c r="K57" s="3"/>
      <c r="L57" s="3"/>
    </row>
    <row r="58" spans="1:12" ht="12.75">
      <c r="A58" s="3"/>
      <c r="B58" s="3"/>
      <c r="C58" s="3"/>
      <c r="D58" s="3"/>
      <c r="E58" s="3"/>
      <c r="F58" s="3"/>
      <c r="G58" s="3"/>
      <c r="H58" s="3"/>
      <c r="I58" s="3"/>
      <c r="J58" s="3"/>
      <c r="K58" s="3"/>
      <c r="L58" s="3"/>
    </row>
    <row r="59" spans="1:12" ht="12.75">
      <c r="A59" s="3"/>
      <c r="B59" s="3"/>
      <c r="C59" s="3"/>
      <c r="D59" s="3"/>
      <c r="E59" s="3"/>
      <c r="F59" s="3"/>
      <c r="G59" s="3"/>
      <c r="H59" s="3"/>
      <c r="I59" s="3"/>
      <c r="J59" s="3"/>
      <c r="K59" s="3"/>
      <c r="L59" s="3"/>
    </row>
    <row r="60" spans="1:12" ht="12.75">
      <c r="A60" s="3"/>
      <c r="B60" s="3"/>
      <c r="C60" s="3"/>
      <c r="D60" s="3"/>
      <c r="E60" s="3"/>
      <c r="F60" s="3"/>
      <c r="G60" s="3"/>
      <c r="H60" s="3"/>
      <c r="I60" s="3"/>
      <c r="J60" s="3"/>
      <c r="K60" s="3"/>
      <c r="L60" s="3"/>
    </row>
    <row r="61" spans="1:12" ht="12.75">
      <c r="A61" s="3"/>
      <c r="B61" s="3"/>
      <c r="C61" s="3"/>
      <c r="D61" s="3"/>
      <c r="E61" s="3"/>
      <c r="F61" s="3"/>
      <c r="G61" s="3"/>
      <c r="H61" s="3"/>
      <c r="I61" s="3"/>
      <c r="J61" s="3"/>
      <c r="K61" s="3"/>
      <c r="L61" s="3"/>
    </row>
    <row r="62" spans="1:12" ht="12.75">
      <c r="A62" s="3"/>
      <c r="B62" s="3"/>
      <c r="C62" s="3"/>
      <c r="D62" s="3"/>
      <c r="E62" s="3"/>
      <c r="F62" s="3"/>
      <c r="G62" s="3"/>
      <c r="H62" s="3"/>
      <c r="I62" s="3"/>
      <c r="J62" s="3"/>
      <c r="K62" s="3"/>
      <c r="L62" s="3"/>
    </row>
    <row r="63" spans="1:12" ht="12.75">
      <c r="A63" s="3"/>
      <c r="B63" s="3"/>
      <c r="C63" s="3"/>
      <c r="D63" s="3"/>
      <c r="E63" s="3"/>
      <c r="F63" s="3"/>
      <c r="G63" s="3"/>
      <c r="H63" s="3"/>
      <c r="I63" s="3"/>
      <c r="J63" s="3"/>
      <c r="K63" s="3"/>
      <c r="L63" s="3"/>
    </row>
    <row r="64" spans="1:12" ht="12.75">
      <c r="A64" s="3"/>
      <c r="B64" s="3"/>
      <c r="C64" s="3"/>
      <c r="D64" s="3"/>
      <c r="E64" s="3"/>
      <c r="F64" s="3"/>
      <c r="G64" s="3"/>
      <c r="H64" s="3"/>
      <c r="I64" s="3"/>
      <c r="J64" s="3"/>
      <c r="K64" s="3"/>
      <c r="L64" s="3"/>
    </row>
    <row r="65" spans="1:12" ht="12.75">
      <c r="A65" s="3"/>
      <c r="B65" s="3"/>
      <c r="C65" s="3"/>
      <c r="D65" s="3"/>
      <c r="E65" s="3"/>
      <c r="F65" s="3"/>
      <c r="G65" s="3"/>
      <c r="H65" s="3"/>
      <c r="I65" s="3"/>
      <c r="J65" s="3"/>
      <c r="K65" s="3"/>
      <c r="L65" s="3"/>
    </row>
    <row r="66" spans="1:12" ht="12.75">
      <c r="A66" s="3"/>
      <c r="B66" s="3"/>
      <c r="C66" s="3"/>
      <c r="D66" s="3"/>
      <c r="E66" s="3"/>
      <c r="F66" s="3"/>
      <c r="G66" s="3"/>
      <c r="H66" s="3"/>
      <c r="I66" s="3"/>
      <c r="J66" s="3"/>
      <c r="K66" s="3"/>
      <c r="L66" s="3"/>
    </row>
    <row r="67" spans="1:12" ht="12.75">
      <c r="A67" s="3"/>
      <c r="B67" s="3"/>
      <c r="C67" s="3"/>
      <c r="D67" s="3"/>
      <c r="E67" s="3"/>
      <c r="F67" s="3"/>
      <c r="G67" s="3"/>
      <c r="H67" s="3"/>
      <c r="I67" s="3"/>
      <c r="J67" s="3"/>
      <c r="K67" s="3"/>
      <c r="L67" s="3"/>
    </row>
    <row r="68" spans="1:12" ht="12.75">
      <c r="A68" s="3"/>
      <c r="B68" s="3"/>
      <c r="C68" s="3"/>
      <c r="D68" s="3"/>
      <c r="E68" s="3"/>
      <c r="F68" s="3"/>
      <c r="G68" s="3"/>
      <c r="H68" s="3"/>
      <c r="I68" s="3"/>
      <c r="J68" s="3"/>
      <c r="K68" s="3"/>
      <c r="L68" s="3"/>
    </row>
    <row r="69" spans="1:12" ht="12.75">
      <c r="A69" s="3"/>
      <c r="B69" s="3"/>
      <c r="C69" s="3"/>
      <c r="D69" s="3"/>
      <c r="E69" s="3"/>
      <c r="F69" s="3"/>
      <c r="G69" s="3"/>
      <c r="H69" s="3"/>
      <c r="I69" s="3"/>
      <c r="J69" s="3"/>
      <c r="K69" s="3"/>
      <c r="L69" s="3"/>
    </row>
    <row r="70" spans="1:12" ht="12.75">
      <c r="A70" s="3"/>
      <c r="B70" s="3"/>
      <c r="C70" s="3"/>
      <c r="D70" s="3"/>
      <c r="E70" s="3"/>
      <c r="F70" s="3"/>
      <c r="G70" s="3"/>
      <c r="H70" s="3"/>
      <c r="I70" s="3"/>
      <c r="J70" s="3"/>
      <c r="K70" s="3"/>
      <c r="L70" s="3"/>
    </row>
    <row r="71" spans="1:12" ht="12.75">
      <c r="A71" s="3"/>
      <c r="B71" s="3"/>
      <c r="C71" s="3"/>
      <c r="D71" s="3"/>
      <c r="E71" s="3"/>
      <c r="F71" s="3"/>
      <c r="G71" s="3"/>
      <c r="H71" s="3"/>
      <c r="I71" s="3"/>
      <c r="J71" s="3"/>
      <c r="K71" s="3"/>
      <c r="L71" s="3"/>
    </row>
  </sheetData>
  <mergeCells count="2">
    <mergeCell ref="D7:F7"/>
    <mergeCell ref="D9:E9"/>
  </mergeCells>
  <printOptions/>
  <pageMargins left="0.75" right="0.75" top="1" bottom="1" header="0.5" footer="0.5"/>
  <pageSetup horizontalDpi="600" verticalDpi="600" orientation="landscape" scale="85" r:id="rId2"/>
  <drawing r:id="rId1"/>
</worksheet>
</file>

<file path=xl/worksheets/sheet4.xml><?xml version="1.0" encoding="utf-8"?>
<worksheet xmlns="http://schemas.openxmlformats.org/spreadsheetml/2006/main" xmlns:r="http://schemas.openxmlformats.org/officeDocument/2006/relationships">
  <dimension ref="A1:I135"/>
  <sheetViews>
    <sheetView workbookViewId="0" topLeftCell="A1">
      <selection activeCell="C56" sqref="C56"/>
    </sheetView>
  </sheetViews>
  <sheetFormatPr defaultColWidth="9.140625" defaultRowHeight="12.75"/>
  <cols>
    <col min="1" max="1" width="3.28125" style="0" customWidth="1"/>
    <col min="2" max="2" width="45.7109375" style="0" customWidth="1"/>
    <col min="3" max="3" width="15.57421875" style="0" customWidth="1"/>
    <col min="4" max="4" width="3.7109375" style="0" customWidth="1"/>
    <col min="5" max="5" width="15.57421875" style="0" customWidth="1"/>
  </cols>
  <sheetData>
    <row r="1" spans="1:9" ht="18.75">
      <c r="A1" s="1" t="s">
        <v>0</v>
      </c>
      <c r="B1" s="2"/>
      <c r="C1" s="60"/>
      <c r="D1" s="2"/>
      <c r="E1" s="60"/>
      <c r="F1" s="2"/>
      <c r="G1" s="121"/>
      <c r="H1" s="122"/>
      <c r="I1" s="122"/>
    </row>
    <row r="2" spans="1:9" ht="12.75">
      <c r="A2" s="2"/>
      <c r="B2" s="2"/>
      <c r="C2" s="60"/>
      <c r="D2" s="2"/>
      <c r="E2" s="60"/>
      <c r="F2" s="2"/>
      <c r="G2" s="121"/>
      <c r="H2" s="122"/>
      <c r="I2" s="122"/>
    </row>
    <row r="3" spans="1:9" ht="15.75">
      <c r="A3" s="4" t="s">
        <v>59</v>
      </c>
      <c r="B3" s="5"/>
      <c r="C3" s="60"/>
      <c r="D3" s="2"/>
      <c r="E3" s="60"/>
      <c r="F3" s="2"/>
      <c r="G3" s="121"/>
      <c r="H3" s="122"/>
      <c r="I3" s="122"/>
    </row>
    <row r="4" spans="1:9" ht="15.75">
      <c r="A4" s="4" t="s">
        <v>60</v>
      </c>
      <c r="B4" s="5"/>
      <c r="C4" s="60"/>
      <c r="D4" s="2"/>
      <c r="E4" s="60"/>
      <c r="F4" s="2"/>
      <c r="G4" s="121"/>
      <c r="H4" s="122"/>
      <c r="I4" s="122"/>
    </row>
    <row r="5" spans="1:9" ht="12.75">
      <c r="A5" s="2"/>
      <c r="B5" s="2"/>
      <c r="C5" s="60"/>
      <c r="D5" s="2"/>
      <c r="E5" s="60"/>
      <c r="F5" s="2"/>
      <c r="G5" s="121"/>
      <c r="H5" s="122"/>
      <c r="I5" s="122"/>
    </row>
    <row r="6" spans="1:9" ht="12.75">
      <c r="A6" s="2"/>
      <c r="B6" s="2"/>
      <c r="C6" s="61" t="s">
        <v>3</v>
      </c>
      <c r="D6" s="7"/>
      <c r="E6" s="79" t="s">
        <v>3</v>
      </c>
      <c r="F6" s="7"/>
      <c r="G6" s="121"/>
      <c r="H6" s="122"/>
      <c r="I6" s="122"/>
    </row>
    <row r="7" spans="1:9" ht="12.75">
      <c r="A7" s="2"/>
      <c r="B7" s="2"/>
      <c r="C7" s="61" t="s">
        <v>61</v>
      </c>
      <c r="D7" s="7"/>
      <c r="E7" s="79" t="s">
        <v>61</v>
      </c>
      <c r="F7" s="7"/>
      <c r="G7" s="121"/>
      <c r="H7" s="122"/>
      <c r="I7" s="122"/>
    </row>
    <row r="8" spans="1:9" ht="12.75">
      <c r="A8" s="2"/>
      <c r="B8" s="2"/>
      <c r="C8" s="62">
        <v>39202</v>
      </c>
      <c r="D8" s="63"/>
      <c r="E8" s="80">
        <v>38837</v>
      </c>
      <c r="F8" s="63"/>
      <c r="G8" s="121"/>
      <c r="H8" s="122"/>
      <c r="I8" s="122"/>
    </row>
    <row r="9" spans="1:9" ht="12.75">
      <c r="A9" s="2"/>
      <c r="B9" s="2"/>
      <c r="C9" s="61" t="s">
        <v>10</v>
      </c>
      <c r="D9" s="2"/>
      <c r="E9" s="79" t="s">
        <v>10</v>
      </c>
      <c r="F9" s="2"/>
      <c r="G9" s="121"/>
      <c r="H9" s="122"/>
      <c r="I9" s="122"/>
    </row>
    <row r="10" spans="1:9" ht="12.75">
      <c r="A10" s="2"/>
      <c r="B10" s="2"/>
      <c r="C10" s="61"/>
      <c r="D10" s="2"/>
      <c r="E10" s="81"/>
      <c r="F10" s="2"/>
      <c r="G10" s="121"/>
      <c r="H10" s="122"/>
      <c r="I10" s="122"/>
    </row>
    <row r="11" spans="1:9" ht="12.75">
      <c r="A11" s="2" t="s">
        <v>62</v>
      </c>
      <c r="B11" s="2"/>
      <c r="C11" s="64">
        <v>4600.702899999991</v>
      </c>
      <c r="D11" s="64"/>
      <c r="E11" s="82">
        <v>8764</v>
      </c>
      <c r="F11" s="65"/>
      <c r="G11" s="125"/>
      <c r="H11" s="122"/>
      <c r="I11" s="122"/>
    </row>
    <row r="12" spans="1:9" ht="12.75">
      <c r="A12" s="2"/>
      <c r="B12" s="2"/>
      <c r="C12" s="64"/>
      <c r="D12" s="64"/>
      <c r="E12" s="82"/>
      <c r="F12" s="65"/>
      <c r="G12" s="125"/>
      <c r="H12" s="122"/>
      <c r="I12" s="122"/>
    </row>
    <row r="13" spans="1:9" ht="12.75">
      <c r="A13" s="2" t="s">
        <v>63</v>
      </c>
      <c r="B13" s="2"/>
      <c r="C13" s="64"/>
      <c r="D13" s="64"/>
      <c r="E13" s="82"/>
      <c r="F13" s="65"/>
      <c r="G13" s="125"/>
      <c r="H13" s="122"/>
      <c r="I13" s="122"/>
    </row>
    <row r="14" spans="1:9" ht="12.75">
      <c r="A14" s="2"/>
      <c r="B14" s="2" t="s">
        <v>64</v>
      </c>
      <c r="C14" s="66">
        <v>3654</v>
      </c>
      <c r="D14" s="66"/>
      <c r="E14" s="82">
        <v>3143</v>
      </c>
      <c r="F14" s="65"/>
      <c r="G14" s="125"/>
      <c r="H14" s="122"/>
      <c r="I14" s="122"/>
    </row>
    <row r="15" spans="1:9" ht="12.75">
      <c r="A15" s="3"/>
      <c r="B15" s="3" t="s">
        <v>48</v>
      </c>
      <c r="C15" s="66">
        <v>-92</v>
      </c>
      <c r="D15" s="66"/>
      <c r="E15" s="82">
        <v>-133</v>
      </c>
      <c r="F15" s="67"/>
      <c r="G15" s="126"/>
      <c r="H15" s="122"/>
      <c r="I15" s="122"/>
    </row>
    <row r="16" spans="1:9" ht="12.75">
      <c r="A16" s="2"/>
      <c r="B16" s="2" t="s">
        <v>65</v>
      </c>
      <c r="C16" s="66">
        <v>248</v>
      </c>
      <c r="D16" s="66"/>
      <c r="E16" s="82">
        <v>277</v>
      </c>
      <c r="F16" s="65"/>
      <c r="G16" s="125"/>
      <c r="H16" s="122"/>
      <c r="I16" s="122"/>
    </row>
    <row r="17" spans="1:9" ht="12.75">
      <c r="A17" s="2"/>
      <c r="B17" s="2" t="s">
        <v>66</v>
      </c>
      <c r="C17" s="66">
        <v>-338</v>
      </c>
      <c r="D17" s="66"/>
      <c r="E17" s="82">
        <v>-141</v>
      </c>
      <c r="F17" s="68"/>
      <c r="G17" s="125"/>
      <c r="H17" s="122"/>
      <c r="I17" s="122"/>
    </row>
    <row r="18" spans="1:9" ht="12.75">
      <c r="A18" s="2"/>
      <c r="B18" s="2" t="s">
        <v>67</v>
      </c>
      <c r="C18" s="66">
        <v>-1</v>
      </c>
      <c r="D18" s="66"/>
      <c r="E18" s="82">
        <v>0</v>
      </c>
      <c r="F18" s="68"/>
      <c r="G18" s="125"/>
      <c r="H18" s="122"/>
      <c r="I18" s="122"/>
    </row>
    <row r="19" spans="1:9" ht="12.75">
      <c r="A19" s="2" t="s">
        <v>68</v>
      </c>
      <c r="B19" s="2"/>
      <c r="C19" s="69">
        <v>8071.702899999991</v>
      </c>
      <c r="D19" s="69"/>
      <c r="E19" s="84">
        <v>11910</v>
      </c>
      <c r="F19" s="65"/>
      <c r="G19" s="125"/>
      <c r="H19" s="122"/>
      <c r="I19" s="122"/>
    </row>
    <row r="20" spans="1:9" ht="12.75">
      <c r="A20" s="2" t="s">
        <v>69</v>
      </c>
      <c r="B20" s="2"/>
      <c r="C20" s="64"/>
      <c r="D20" s="64"/>
      <c r="E20" s="82"/>
      <c r="F20" s="65"/>
      <c r="G20" s="125"/>
      <c r="H20" s="122"/>
      <c r="I20" s="122"/>
    </row>
    <row r="21" spans="1:9" ht="12.75">
      <c r="A21" s="2"/>
      <c r="B21" s="2" t="s">
        <v>70</v>
      </c>
      <c r="C21" s="66">
        <v>-12460.686000000014</v>
      </c>
      <c r="D21" s="66"/>
      <c r="E21" s="82">
        <v>-14633</v>
      </c>
      <c r="F21" s="65"/>
      <c r="G21" s="125"/>
      <c r="H21" s="122"/>
      <c r="I21" s="122"/>
    </row>
    <row r="22" spans="1:9" ht="12.75">
      <c r="A22" s="2"/>
      <c r="B22" s="2" t="s">
        <v>71</v>
      </c>
      <c r="C22" s="66">
        <v>4182.1</v>
      </c>
      <c r="D22" s="66"/>
      <c r="E22" s="85">
        <v>7112</v>
      </c>
      <c r="F22" s="68"/>
      <c r="G22" s="125"/>
      <c r="H22" s="122"/>
      <c r="I22" s="122"/>
    </row>
    <row r="23" spans="1:9" ht="12.75">
      <c r="A23" s="2" t="s">
        <v>72</v>
      </c>
      <c r="B23" s="2"/>
      <c r="C23" s="69">
        <v>-206.88310000002275</v>
      </c>
      <c r="D23" s="69"/>
      <c r="E23" s="83">
        <v>4389</v>
      </c>
      <c r="F23" s="70"/>
      <c r="G23" s="125"/>
      <c r="H23" s="122"/>
      <c r="I23" s="122"/>
    </row>
    <row r="24" spans="1:9" ht="12.75">
      <c r="A24" s="2"/>
      <c r="B24" s="2"/>
      <c r="C24" s="64"/>
      <c r="D24" s="64"/>
      <c r="E24" s="82"/>
      <c r="F24" s="65"/>
      <c r="G24" s="125"/>
      <c r="H24" s="122"/>
      <c r="I24" s="122"/>
    </row>
    <row r="25" spans="1:9" ht="12.75">
      <c r="A25" s="2"/>
      <c r="B25" s="2" t="s">
        <v>73</v>
      </c>
      <c r="C25" s="66">
        <v>-626.5130000000001</v>
      </c>
      <c r="D25" s="66"/>
      <c r="E25" s="85">
        <v>-1405</v>
      </c>
      <c r="F25" s="68"/>
      <c r="G25" s="125"/>
      <c r="H25" s="122"/>
      <c r="I25" s="122"/>
    </row>
    <row r="26" spans="1:9" ht="12.75">
      <c r="A26" s="2" t="s">
        <v>74</v>
      </c>
      <c r="B26" s="2"/>
      <c r="C26" s="71">
        <v>-834.3961000000229</v>
      </c>
      <c r="D26" s="71"/>
      <c r="E26" s="83">
        <v>2984</v>
      </c>
      <c r="F26" s="70"/>
      <c r="G26" s="125"/>
      <c r="H26" s="122"/>
      <c r="I26" s="122"/>
    </row>
    <row r="27" spans="1:9" ht="12.75">
      <c r="A27" s="2"/>
      <c r="B27" s="2"/>
      <c r="C27" s="66"/>
      <c r="D27" s="66"/>
      <c r="E27" s="82"/>
      <c r="F27" s="65"/>
      <c r="G27" s="125"/>
      <c r="H27" s="122"/>
      <c r="I27" s="122"/>
    </row>
    <row r="28" spans="1:9" ht="12.75">
      <c r="A28" s="2" t="s">
        <v>75</v>
      </c>
      <c r="B28" s="2"/>
      <c r="C28" s="64"/>
      <c r="D28" s="64"/>
      <c r="E28" s="82"/>
      <c r="F28" s="65"/>
      <c r="G28" s="125"/>
      <c r="H28" s="122"/>
      <c r="I28" s="122"/>
    </row>
    <row r="29" spans="1:9" ht="12.75">
      <c r="A29" s="2"/>
      <c r="B29" s="2" t="s">
        <v>76</v>
      </c>
      <c r="C29" s="66">
        <v>-1460.1820000000007</v>
      </c>
      <c r="D29" s="66"/>
      <c r="E29" s="82">
        <v>-3730</v>
      </c>
      <c r="F29" s="68"/>
      <c r="G29" s="125"/>
      <c r="H29" s="122"/>
      <c r="I29" s="122"/>
    </row>
    <row r="30" spans="1:9" ht="12.75">
      <c r="A30" s="2"/>
      <c r="B30" s="2" t="s">
        <v>77</v>
      </c>
      <c r="C30" s="66">
        <v>1</v>
      </c>
      <c r="D30" s="66"/>
      <c r="E30" s="82">
        <v>0</v>
      </c>
      <c r="F30" s="68"/>
      <c r="G30" s="125"/>
      <c r="H30" s="122"/>
      <c r="I30" s="122"/>
    </row>
    <row r="31" spans="1:9" ht="12.75">
      <c r="A31" s="2"/>
      <c r="B31" s="2" t="s">
        <v>78</v>
      </c>
      <c r="C31" s="66">
        <v>338</v>
      </c>
      <c r="D31" s="66"/>
      <c r="E31" s="82">
        <v>141</v>
      </c>
      <c r="F31" s="65"/>
      <c r="G31" s="125"/>
      <c r="H31" s="122"/>
      <c r="I31" s="122"/>
    </row>
    <row r="32" spans="1:9" ht="12.75">
      <c r="A32" s="2"/>
      <c r="B32" s="2" t="s">
        <v>79</v>
      </c>
      <c r="C32" s="72">
        <v>-1121.1820000000007</v>
      </c>
      <c r="D32" s="72"/>
      <c r="E32" s="86">
        <v>-3589</v>
      </c>
      <c r="F32" s="65"/>
      <c r="G32" s="125"/>
      <c r="H32" s="122"/>
      <c r="I32" s="122"/>
    </row>
    <row r="33" spans="1:9" ht="12.75">
      <c r="A33" s="2"/>
      <c r="B33" s="2"/>
      <c r="C33" s="73"/>
      <c r="D33" s="73"/>
      <c r="E33" s="83"/>
      <c r="F33" s="65"/>
      <c r="G33" s="125"/>
      <c r="H33" s="122"/>
      <c r="I33" s="122"/>
    </row>
    <row r="34" spans="1:9" ht="12.75">
      <c r="A34" s="2" t="s">
        <v>80</v>
      </c>
      <c r="B34" s="2"/>
      <c r="C34" s="60"/>
      <c r="D34" s="60"/>
      <c r="E34" s="81"/>
      <c r="F34" s="74"/>
      <c r="G34" s="125"/>
      <c r="H34" s="122"/>
      <c r="I34" s="122"/>
    </row>
    <row r="35" spans="1:9" ht="12.75">
      <c r="A35" s="2"/>
      <c r="B35" s="2" t="s">
        <v>81</v>
      </c>
      <c r="C35" s="66">
        <v>-248</v>
      </c>
      <c r="D35" s="66"/>
      <c r="E35" s="82">
        <v>-277</v>
      </c>
      <c r="F35" s="68"/>
      <c r="G35" s="125"/>
      <c r="H35" s="122"/>
      <c r="I35" s="122"/>
    </row>
    <row r="36" spans="1:9" ht="12.75">
      <c r="A36" s="2"/>
      <c r="B36" s="2" t="s">
        <v>82</v>
      </c>
      <c r="C36" s="66">
        <v>59.89999999997235</v>
      </c>
      <c r="D36" s="66"/>
      <c r="E36" s="82">
        <v>0</v>
      </c>
      <c r="F36" s="68"/>
      <c r="G36" s="125"/>
      <c r="H36" s="122"/>
      <c r="I36" s="122"/>
    </row>
    <row r="37" spans="1:9" ht="12.75">
      <c r="A37" s="2"/>
      <c r="B37" s="2" t="s">
        <v>83</v>
      </c>
      <c r="C37" s="66">
        <v>-285.40200000000004</v>
      </c>
      <c r="D37" s="66"/>
      <c r="E37" s="82">
        <v>-557</v>
      </c>
      <c r="F37" s="68"/>
      <c r="G37" s="125"/>
      <c r="H37" s="122"/>
      <c r="I37" s="122"/>
    </row>
    <row r="38" spans="1:9" ht="12.75">
      <c r="A38" s="2"/>
      <c r="B38" s="2" t="s">
        <v>84</v>
      </c>
      <c r="C38" s="72">
        <v>-472.5020000000277</v>
      </c>
      <c r="D38" s="72"/>
      <c r="E38" s="86">
        <v>-834</v>
      </c>
      <c r="F38" s="75"/>
      <c r="G38" s="125"/>
      <c r="H38" s="122"/>
      <c r="I38" s="122"/>
    </row>
    <row r="39" spans="1:9" ht="12.75">
      <c r="A39" s="2"/>
      <c r="B39" s="2"/>
      <c r="C39" s="60"/>
      <c r="D39" s="60"/>
      <c r="E39" s="81"/>
      <c r="F39" s="74"/>
      <c r="G39" s="125"/>
      <c r="H39" s="122"/>
      <c r="I39" s="122"/>
    </row>
    <row r="40" spans="1:9" ht="12.75">
      <c r="A40" s="2" t="s">
        <v>85</v>
      </c>
      <c r="B40" s="2"/>
      <c r="C40" s="60">
        <v>-2428.080100000051</v>
      </c>
      <c r="D40" s="60"/>
      <c r="E40" s="81">
        <v>-1439</v>
      </c>
      <c r="F40" s="74"/>
      <c r="G40" s="125"/>
      <c r="H40" s="122"/>
      <c r="I40" s="122"/>
    </row>
    <row r="41" spans="1:9" ht="12.75">
      <c r="A41" s="2"/>
      <c r="B41" s="2"/>
      <c r="C41" s="60"/>
      <c r="D41" s="60"/>
      <c r="E41" s="81"/>
      <c r="F41" s="74"/>
      <c r="G41" s="125"/>
      <c r="H41" s="122"/>
      <c r="I41" s="122"/>
    </row>
    <row r="42" spans="1:9" ht="12.75">
      <c r="A42" s="2" t="s">
        <v>86</v>
      </c>
      <c r="B42" s="2"/>
      <c r="C42" s="64">
        <v>46050</v>
      </c>
      <c r="D42" s="64"/>
      <c r="E42" s="82">
        <v>21870</v>
      </c>
      <c r="F42" s="65"/>
      <c r="G42" s="125"/>
      <c r="H42" s="122"/>
      <c r="I42" s="122"/>
    </row>
    <row r="43" spans="1:9" ht="12.75">
      <c r="A43" s="2"/>
      <c r="B43" s="2"/>
      <c r="C43" s="60"/>
      <c r="D43" s="60"/>
      <c r="E43" s="81"/>
      <c r="F43" s="74"/>
      <c r="G43" s="125"/>
      <c r="H43" s="122"/>
      <c r="I43" s="122"/>
    </row>
    <row r="44" spans="1:9" ht="12.75">
      <c r="A44" s="2" t="s">
        <v>87</v>
      </c>
      <c r="B44" s="2"/>
      <c r="C44" s="76">
        <v>43621.91989999995</v>
      </c>
      <c r="D44" s="76"/>
      <c r="E44" s="87">
        <v>20431</v>
      </c>
      <c r="F44" s="77"/>
      <c r="G44" s="125"/>
      <c r="H44" s="122"/>
      <c r="I44" s="122"/>
    </row>
    <row r="45" spans="1:9" ht="12.75">
      <c r="A45" s="2"/>
      <c r="B45" s="2"/>
      <c r="C45" s="78"/>
      <c r="D45" s="22"/>
      <c r="E45" s="60"/>
      <c r="F45" s="22"/>
      <c r="G45" s="121"/>
      <c r="H45" s="122"/>
      <c r="I45" s="122"/>
    </row>
    <row r="46" spans="1:9" ht="12.75">
      <c r="A46" s="2"/>
      <c r="B46" s="2"/>
      <c r="C46" s="60"/>
      <c r="D46" s="22"/>
      <c r="E46" s="60"/>
      <c r="F46" s="22"/>
      <c r="G46" s="121"/>
      <c r="H46" s="122"/>
      <c r="I46" s="122"/>
    </row>
    <row r="47" spans="1:9" ht="12.75">
      <c r="A47" s="2"/>
      <c r="B47" s="2"/>
      <c r="C47" s="60"/>
      <c r="D47" s="22"/>
      <c r="E47" s="60"/>
      <c r="F47" s="22"/>
      <c r="G47" s="121"/>
      <c r="H47" s="122"/>
      <c r="I47" s="122"/>
    </row>
    <row r="48" spans="1:9" ht="12.75">
      <c r="A48" s="2"/>
      <c r="B48" s="2"/>
      <c r="C48" s="60"/>
      <c r="D48" s="22"/>
      <c r="E48" s="60"/>
      <c r="F48" s="22"/>
      <c r="G48" s="121"/>
      <c r="H48" s="122"/>
      <c r="I48" s="122"/>
    </row>
    <row r="49" spans="1:9" ht="12.75">
      <c r="A49" s="2"/>
      <c r="B49" s="2"/>
      <c r="C49" s="60"/>
      <c r="D49" s="22"/>
      <c r="E49" s="60"/>
      <c r="F49" s="22"/>
      <c r="G49" s="121"/>
      <c r="H49" s="122"/>
      <c r="I49" s="122"/>
    </row>
    <row r="50" spans="1:9" ht="12.75">
      <c r="A50" s="121"/>
      <c r="B50" s="121"/>
      <c r="C50" s="125"/>
      <c r="D50" s="123"/>
      <c r="E50" s="125"/>
      <c r="F50" s="123"/>
      <c r="G50" s="121"/>
      <c r="H50" s="122"/>
      <c r="I50" s="122"/>
    </row>
    <row r="51" spans="1:9" ht="12.75">
      <c r="A51" s="122"/>
      <c r="B51" s="122"/>
      <c r="C51" s="122"/>
      <c r="D51" s="122"/>
      <c r="E51" s="122"/>
      <c r="F51" s="122"/>
      <c r="G51" s="122"/>
      <c r="H51" s="122"/>
      <c r="I51" s="122"/>
    </row>
    <row r="52" spans="1:9" ht="12.75">
      <c r="A52" s="122"/>
      <c r="B52" s="122"/>
      <c r="C52" s="122"/>
      <c r="D52" s="122"/>
      <c r="E52" s="122"/>
      <c r="F52" s="122"/>
      <c r="G52" s="122"/>
      <c r="H52" s="122"/>
      <c r="I52" s="122"/>
    </row>
    <row r="53" spans="1:9" ht="12.75">
      <c r="A53" s="122"/>
      <c r="B53" s="122"/>
      <c r="C53" s="122"/>
      <c r="D53" s="122"/>
      <c r="E53" s="122"/>
      <c r="F53" s="122"/>
      <c r="G53" s="122"/>
      <c r="H53" s="122"/>
      <c r="I53" s="122"/>
    </row>
    <row r="54" spans="1:9" ht="12.75">
      <c r="A54" s="122"/>
      <c r="B54" s="122"/>
      <c r="C54" s="122"/>
      <c r="D54" s="122"/>
      <c r="E54" s="122"/>
      <c r="F54" s="122"/>
      <c r="G54" s="122"/>
      <c r="H54" s="122"/>
      <c r="I54" s="122"/>
    </row>
    <row r="55" spans="1:9" ht="12.75">
      <c r="A55" s="122"/>
      <c r="B55" s="122"/>
      <c r="C55" s="122"/>
      <c r="D55" s="122"/>
      <c r="E55" s="122"/>
      <c r="F55" s="122"/>
      <c r="G55" s="122"/>
      <c r="H55" s="122"/>
      <c r="I55" s="122"/>
    </row>
    <row r="56" spans="1:9" ht="12.75">
      <c r="A56" s="122"/>
      <c r="B56" s="122"/>
      <c r="C56" s="122"/>
      <c r="D56" s="122"/>
      <c r="E56" s="122"/>
      <c r="F56" s="122"/>
      <c r="G56" s="122"/>
      <c r="H56" s="122"/>
      <c r="I56" s="122"/>
    </row>
    <row r="57" spans="1:9" ht="12.75">
      <c r="A57" s="122"/>
      <c r="B57" s="122"/>
      <c r="C57" s="122"/>
      <c r="D57" s="122"/>
      <c r="E57" s="122"/>
      <c r="F57" s="122"/>
      <c r="G57" s="122"/>
      <c r="H57" s="122"/>
      <c r="I57" s="122"/>
    </row>
    <row r="58" spans="1:9" ht="12.75">
      <c r="A58" s="122"/>
      <c r="B58" s="122"/>
      <c r="C58" s="122"/>
      <c r="D58" s="122"/>
      <c r="E58" s="122"/>
      <c r="F58" s="122"/>
      <c r="G58" s="122"/>
      <c r="H58" s="122"/>
      <c r="I58" s="122"/>
    </row>
    <row r="59" spans="1:9" ht="12.75">
      <c r="A59" s="122"/>
      <c r="B59" s="122"/>
      <c r="C59" s="122"/>
      <c r="D59" s="122"/>
      <c r="E59" s="122"/>
      <c r="F59" s="122"/>
      <c r="G59" s="122"/>
      <c r="H59" s="122"/>
      <c r="I59" s="122"/>
    </row>
    <row r="60" spans="1:9" ht="12.75">
      <c r="A60" s="122"/>
      <c r="B60" s="122"/>
      <c r="C60" s="122"/>
      <c r="D60" s="122"/>
      <c r="E60" s="122"/>
      <c r="F60" s="122"/>
      <c r="G60" s="122"/>
      <c r="H60" s="122"/>
      <c r="I60" s="122"/>
    </row>
    <row r="61" spans="1:9" ht="12.75">
      <c r="A61" s="122"/>
      <c r="B61" s="122"/>
      <c r="C61" s="122"/>
      <c r="D61" s="122"/>
      <c r="E61" s="122"/>
      <c r="F61" s="122"/>
      <c r="G61" s="122"/>
      <c r="H61" s="122"/>
      <c r="I61" s="122"/>
    </row>
    <row r="62" spans="1:9" ht="12.75">
      <c r="A62" s="122"/>
      <c r="B62" s="122"/>
      <c r="C62" s="122"/>
      <c r="D62" s="122"/>
      <c r="E62" s="122"/>
      <c r="F62" s="122"/>
      <c r="G62" s="122"/>
      <c r="H62" s="122"/>
      <c r="I62" s="122"/>
    </row>
    <row r="63" spans="1:9" ht="12.75">
      <c r="A63" s="122"/>
      <c r="B63" s="122"/>
      <c r="C63" s="122"/>
      <c r="D63" s="122"/>
      <c r="E63" s="122"/>
      <c r="F63" s="122"/>
      <c r="G63" s="122"/>
      <c r="H63" s="122"/>
      <c r="I63" s="122"/>
    </row>
    <row r="64" spans="1:9" ht="12.75">
      <c r="A64" s="122"/>
      <c r="B64" s="122"/>
      <c r="C64" s="122"/>
      <c r="D64" s="122"/>
      <c r="E64" s="122"/>
      <c r="F64" s="122"/>
      <c r="G64" s="122"/>
      <c r="H64" s="122"/>
      <c r="I64" s="122"/>
    </row>
    <row r="65" spans="1:9" ht="12.75">
      <c r="A65" s="122"/>
      <c r="B65" s="122"/>
      <c r="C65" s="122"/>
      <c r="D65" s="122"/>
      <c r="E65" s="122"/>
      <c r="F65" s="122"/>
      <c r="G65" s="122"/>
      <c r="H65" s="122"/>
      <c r="I65" s="122"/>
    </row>
    <row r="66" spans="1:9" ht="12.75">
      <c r="A66" s="122"/>
      <c r="B66" s="122"/>
      <c r="C66" s="122"/>
      <c r="D66" s="122"/>
      <c r="E66" s="122"/>
      <c r="F66" s="122"/>
      <c r="G66" s="122"/>
      <c r="H66" s="122"/>
      <c r="I66" s="122"/>
    </row>
    <row r="67" spans="1:9" ht="12.75">
      <c r="A67" s="122"/>
      <c r="B67" s="122"/>
      <c r="C67" s="122"/>
      <c r="D67" s="122"/>
      <c r="E67" s="122"/>
      <c r="F67" s="122"/>
      <c r="G67" s="122"/>
      <c r="H67" s="122"/>
      <c r="I67" s="122"/>
    </row>
    <row r="68" spans="1:9" ht="12.75">
      <c r="A68" s="122"/>
      <c r="B68" s="122"/>
      <c r="C68" s="122"/>
      <c r="D68" s="122"/>
      <c r="E68" s="122"/>
      <c r="F68" s="122"/>
      <c r="G68" s="122"/>
      <c r="H68" s="122"/>
      <c r="I68" s="122"/>
    </row>
    <row r="69" spans="1:9" ht="12.75">
      <c r="A69" s="122"/>
      <c r="B69" s="122"/>
      <c r="C69" s="122"/>
      <c r="D69" s="122"/>
      <c r="E69" s="122"/>
      <c r="F69" s="122"/>
      <c r="G69" s="122"/>
      <c r="H69" s="122"/>
      <c r="I69" s="122"/>
    </row>
    <row r="70" spans="1:9" ht="12.75">
      <c r="A70" s="122"/>
      <c r="B70" s="122"/>
      <c r="C70" s="122"/>
      <c r="D70" s="122"/>
      <c r="E70" s="122"/>
      <c r="F70" s="122"/>
      <c r="G70" s="122"/>
      <c r="H70" s="122"/>
      <c r="I70" s="122"/>
    </row>
    <row r="71" spans="1:9" ht="12.75">
      <c r="A71" s="122"/>
      <c r="B71" s="122"/>
      <c r="C71" s="122"/>
      <c r="D71" s="122"/>
      <c r="E71" s="122"/>
      <c r="F71" s="122"/>
      <c r="G71" s="122"/>
      <c r="H71" s="122"/>
      <c r="I71" s="122"/>
    </row>
    <row r="72" spans="1:9" ht="12.75">
      <c r="A72" s="122"/>
      <c r="B72" s="122"/>
      <c r="C72" s="122"/>
      <c r="D72" s="122"/>
      <c r="E72" s="122"/>
      <c r="F72" s="122"/>
      <c r="G72" s="122"/>
      <c r="H72" s="122"/>
      <c r="I72" s="122"/>
    </row>
    <row r="73" spans="1:9" ht="12.75">
      <c r="A73" s="122"/>
      <c r="B73" s="122"/>
      <c r="C73" s="122"/>
      <c r="D73" s="122"/>
      <c r="E73" s="122"/>
      <c r="F73" s="122"/>
      <c r="G73" s="122"/>
      <c r="H73" s="122"/>
      <c r="I73" s="122"/>
    </row>
    <row r="74" spans="1:9" ht="12.75">
      <c r="A74" s="122"/>
      <c r="B74" s="122"/>
      <c r="C74" s="122"/>
      <c r="D74" s="122"/>
      <c r="E74" s="122"/>
      <c r="F74" s="122"/>
      <c r="G74" s="122"/>
      <c r="H74" s="122"/>
      <c r="I74" s="122"/>
    </row>
    <row r="75" spans="1:9" ht="12.75">
      <c r="A75" s="122"/>
      <c r="B75" s="122"/>
      <c r="C75" s="122"/>
      <c r="D75" s="122"/>
      <c r="E75" s="122"/>
      <c r="F75" s="122"/>
      <c r="G75" s="122"/>
      <c r="H75" s="122"/>
      <c r="I75" s="122"/>
    </row>
    <row r="76" spans="1:9" ht="12.75">
      <c r="A76" s="122"/>
      <c r="B76" s="122"/>
      <c r="C76" s="122"/>
      <c r="D76" s="122"/>
      <c r="E76" s="122"/>
      <c r="F76" s="122"/>
      <c r="G76" s="122"/>
      <c r="H76" s="122"/>
      <c r="I76" s="122"/>
    </row>
    <row r="77" spans="1:9" ht="12.75">
      <c r="A77" s="122"/>
      <c r="B77" s="122"/>
      <c r="C77" s="122"/>
      <c r="D77" s="122"/>
      <c r="E77" s="122"/>
      <c r="F77" s="122"/>
      <c r="G77" s="122"/>
      <c r="H77" s="122"/>
      <c r="I77" s="122"/>
    </row>
    <row r="78" spans="1:9" ht="12.75">
      <c r="A78" s="122"/>
      <c r="B78" s="122"/>
      <c r="C78" s="122"/>
      <c r="D78" s="122"/>
      <c r="E78" s="122"/>
      <c r="F78" s="122"/>
      <c r="G78" s="122"/>
      <c r="H78" s="122"/>
      <c r="I78" s="122"/>
    </row>
    <row r="79" spans="1:9" ht="12.75">
      <c r="A79" s="122"/>
      <c r="B79" s="122"/>
      <c r="C79" s="122"/>
      <c r="D79" s="122"/>
      <c r="E79" s="122"/>
      <c r="F79" s="122"/>
      <c r="G79" s="122"/>
      <c r="H79" s="122"/>
      <c r="I79" s="122"/>
    </row>
    <row r="80" spans="1:9" ht="12.75">
      <c r="A80" s="122"/>
      <c r="B80" s="122"/>
      <c r="C80" s="122"/>
      <c r="D80" s="122"/>
      <c r="E80" s="122"/>
      <c r="F80" s="122"/>
      <c r="G80" s="122"/>
      <c r="H80" s="122"/>
      <c r="I80" s="122"/>
    </row>
    <row r="81" spans="1:9" ht="12.75">
      <c r="A81" s="122"/>
      <c r="B81" s="122"/>
      <c r="C81" s="122"/>
      <c r="D81" s="122"/>
      <c r="E81" s="122"/>
      <c r="F81" s="122"/>
      <c r="G81" s="122"/>
      <c r="H81" s="122"/>
      <c r="I81" s="122"/>
    </row>
    <row r="82" spans="1:9" ht="12.75">
      <c r="A82" s="122"/>
      <c r="B82" s="122"/>
      <c r="C82" s="122"/>
      <c r="D82" s="122"/>
      <c r="E82" s="122"/>
      <c r="F82" s="122"/>
      <c r="G82" s="122"/>
      <c r="H82" s="122"/>
      <c r="I82" s="122"/>
    </row>
    <row r="83" spans="1:9" ht="12.75">
      <c r="A83" s="122"/>
      <c r="B83" s="122"/>
      <c r="C83" s="122"/>
      <c r="D83" s="122"/>
      <c r="E83" s="122"/>
      <c r="F83" s="122"/>
      <c r="G83" s="122"/>
      <c r="H83" s="122"/>
      <c r="I83" s="122"/>
    </row>
    <row r="84" spans="1:9" ht="12.75">
      <c r="A84" s="122"/>
      <c r="B84" s="122"/>
      <c r="C84" s="122"/>
      <c r="D84" s="122"/>
      <c r="E84" s="122"/>
      <c r="F84" s="122"/>
      <c r="G84" s="122"/>
      <c r="H84" s="122"/>
      <c r="I84" s="122"/>
    </row>
    <row r="85" spans="1:9" ht="12.75">
      <c r="A85" s="122"/>
      <c r="B85" s="122"/>
      <c r="C85" s="122"/>
      <c r="D85" s="122"/>
      <c r="E85" s="122"/>
      <c r="F85" s="122"/>
      <c r="G85" s="122"/>
      <c r="H85" s="122"/>
      <c r="I85" s="122"/>
    </row>
    <row r="86" spans="1:9" ht="12.75">
      <c r="A86" s="122"/>
      <c r="B86" s="122"/>
      <c r="C86" s="122"/>
      <c r="D86" s="122"/>
      <c r="E86" s="122"/>
      <c r="F86" s="122"/>
      <c r="G86" s="122"/>
      <c r="H86" s="122"/>
      <c r="I86" s="122"/>
    </row>
    <row r="87" spans="1:9" ht="12.75">
      <c r="A87" s="122"/>
      <c r="B87" s="122"/>
      <c r="C87" s="122"/>
      <c r="D87" s="122"/>
      <c r="E87" s="122"/>
      <c r="F87" s="122"/>
      <c r="G87" s="122"/>
      <c r="H87" s="122"/>
      <c r="I87" s="122"/>
    </row>
    <row r="88" spans="1:9" ht="12.75">
      <c r="A88" s="122"/>
      <c r="B88" s="122"/>
      <c r="C88" s="122"/>
      <c r="D88" s="122"/>
      <c r="E88" s="122"/>
      <c r="F88" s="122"/>
      <c r="G88" s="122"/>
      <c r="H88" s="122"/>
      <c r="I88" s="122"/>
    </row>
    <row r="89" spans="1:9" ht="12.75">
      <c r="A89" s="122"/>
      <c r="B89" s="122"/>
      <c r="C89" s="122"/>
      <c r="D89" s="122"/>
      <c r="E89" s="122"/>
      <c r="F89" s="122"/>
      <c r="G89" s="122"/>
      <c r="H89" s="122"/>
      <c r="I89" s="122"/>
    </row>
    <row r="90" spans="1:9" ht="12.75">
      <c r="A90" s="122"/>
      <c r="B90" s="122"/>
      <c r="C90" s="122"/>
      <c r="D90" s="122"/>
      <c r="E90" s="122"/>
      <c r="F90" s="122"/>
      <c r="G90" s="122"/>
      <c r="H90" s="122"/>
      <c r="I90" s="122"/>
    </row>
    <row r="91" spans="1:9" ht="12.75">
      <c r="A91" s="122"/>
      <c r="B91" s="122"/>
      <c r="C91" s="122"/>
      <c r="D91" s="122"/>
      <c r="E91" s="122"/>
      <c r="F91" s="122"/>
      <c r="G91" s="122"/>
      <c r="H91" s="122"/>
      <c r="I91" s="122"/>
    </row>
    <row r="92" spans="1:9" ht="12.75">
      <c r="A92" s="122"/>
      <c r="B92" s="122"/>
      <c r="C92" s="122"/>
      <c r="D92" s="122"/>
      <c r="E92" s="122"/>
      <c r="F92" s="122"/>
      <c r="G92" s="122"/>
      <c r="H92" s="122"/>
      <c r="I92" s="122"/>
    </row>
    <row r="93" spans="1:9" ht="12.75">
      <c r="A93" s="122"/>
      <c r="B93" s="122"/>
      <c r="C93" s="122"/>
      <c r="D93" s="122"/>
      <c r="E93" s="122"/>
      <c r="F93" s="122"/>
      <c r="G93" s="122"/>
      <c r="H93" s="122"/>
      <c r="I93" s="122"/>
    </row>
    <row r="94" spans="1:9" ht="12.75">
      <c r="A94" s="122"/>
      <c r="B94" s="122"/>
      <c r="C94" s="122"/>
      <c r="D94" s="122"/>
      <c r="E94" s="122"/>
      <c r="F94" s="122"/>
      <c r="G94" s="122"/>
      <c r="H94" s="122"/>
      <c r="I94" s="122"/>
    </row>
    <row r="95" spans="1:9" ht="12.75">
      <c r="A95" s="122"/>
      <c r="B95" s="122"/>
      <c r="C95" s="122"/>
      <c r="D95" s="122"/>
      <c r="E95" s="122"/>
      <c r="F95" s="122"/>
      <c r="G95" s="122"/>
      <c r="H95" s="122"/>
      <c r="I95" s="122"/>
    </row>
    <row r="96" spans="1:9" ht="12.75">
      <c r="A96" s="122"/>
      <c r="B96" s="122"/>
      <c r="C96" s="122"/>
      <c r="D96" s="122"/>
      <c r="E96" s="122"/>
      <c r="F96" s="122"/>
      <c r="G96" s="122"/>
      <c r="H96" s="122"/>
      <c r="I96" s="122"/>
    </row>
    <row r="97" spans="1:9" ht="12.75">
      <c r="A97" s="122"/>
      <c r="B97" s="122"/>
      <c r="C97" s="122"/>
      <c r="D97" s="122"/>
      <c r="E97" s="122"/>
      <c r="F97" s="122"/>
      <c r="G97" s="122"/>
      <c r="H97" s="122"/>
      <c r="I97" s="122"/>
    </row>
    <row r="98" spans="1:9" ht="12.75">
      <c r="A98" s="122"/>
      <c r="B98" s="122"/>
      <c r="C98" s="122"/>
      <c r="D98" s="122"/>
      <c r="E98" s="122"/>
      <c r="F98" s="122"/>
      <c r="G98" s="122"/>
      <c r="H98" s="122"/>
      <c r="I98" s="122"/>
    </row>
    <row r="99" spans="1:9" ht="12.75">
      <c r="A99" s="122"/>
      <c r="B99" s="122"/>
      <c r="C99" s="122"/>
      <c r="D99" s="122"/>
      <c r="E99" s="122"/>
      <c r="F99" s="122"/>
      <c r="G99" s="122"/>
      <c r="H99" s="122"/>
      <c r="I99" s="122"/>
    </row>
    <row r="100" spans="1:9" ht="12.75">
      <c r="A100" s="122"/>
      <c r="B100" s="122"/>
      <c r="C100" s="122"/>
      <c r="D100" s="122"/>
      <c r="E100" s="122"/>
      <c r="F100" s="122"/>
      <c r="G100" s="122"/>
      <c r="H100" s="122"/>
      <c r="I100" s="122"/>
    </row>
    <row r="101" spans="1:9" ht="12.75">
      <c r="A101" s="122"/>
      <c r="B101" s="122"/>
      <c r="C101" s="122"/>
      <c r="D101" s="122"/>
      <c r="E101" s="122"/>
      <c r="F101" s="122"/>
      <c r="G101" s="122"/>
      <c r="H101" s="122"/>
      <c r="I101" s="122"/>
    </row>
    <row r="102" spans="1:9" ht="12.75">
      <c r="A102" s="122"/>
      <c r="B102" s="122"/>
      <c r="C102" s="122"/>
      <c r="D102" s="122"/>
      <c r="E102" s="122"/>
      <c r="F102" s="122"/>
      <c r="G102" s="122"/>
      <c r="H102" s="122"/>
      <c r="I102" s="122"/>
    </row>
    <row r="103" spans="1:9" ht="12.75">
      <c r="A103" s="122"/>
      <c r="B103" s="122"/>
      <c r="C103" s="122"/>
      <c r="D103" s="122"/>
      <c r="E103" s="122"/>
      <c r="F103" s="122"/>
      <c r="G103" s="122"/>
      <c r="H103" s="122"/>
      <c r="I103" s="122"/>
    </row>
    <row r="104" spans="1:9" ht="12.75">
      <c r="A104" s="122"/>
      <c r="B104" s="122"/>
      <c r="C104" s="122"/>
      <c r="D104" s="122"/>
      <c r="E104" s="122"/>
      <c r="F104" s="122"/>
      <c r="G104" s="122"/>
      <c r="H104" s="122"/>
      <c r="I104" s="122"/>
    </row>
    <row r="105" spans="1:9" ht="12.75">
      <c r="A105" s="122"/>
      <c r="B105" s="122"/>
      <c r="C105" s="122"/>
      <c r="D105" s="122"/>
      <c r="E105" s="122"/>
      <c r="F105" s="122"/>
      <c r="G105" s="122"/>
      <c r="H105" s="122"/>
      <c r="I105" s="122"/>
    </row>
    <row r="106" spans="1:9" ht="12.75">
      <c r="A106" s="122"/>
      <c r="B106" s="122"/>
      <c r="C106" s="122"/>
      <c r="D106" s="122"/>
      <c r="E106" s="122"/>
      <c r="F106" s="122"/>
      <c r="G106" s="122"/>
      <c r="H106" s="122"/>
      <c r="I106" s="122"/>
    </row>
    <row r="107" spans="1:9" ht="12.75">
      <c r="A107" s="122"/>
      <c r="B107" s="122"/>
      <c r="C107" s="122"/>
      <c r="D107" s="122"/>
      <c r="E107" s="122"/>
      <c r="F107" s="122"/>
      <c r="G107" s="122"/>
      <c r="H107" s="122"/>
      <c r="I107" s="122"/>
    </row>
    <row r="108" spans="1:9" ht="12.75">
      <c r="A108" s="122"/>
      <c r="B108" s="122"/>
      <c r="C108" s="122"/>
      <c r="D108" s="122"/>
      <c r="E108" s="122"/>
      <c r="F108" s="122"/>
      <c r="G108" s="122"/>
      <c r="H108" s="122"/>
      <c r="I108" s="122"/>
    </row>
    <row r="109" spans="1:9" ht="12.75">
      <c r="A109" s="122"/>
      <c r="B109" s="122"/>
      <c r="C109" s="122"/>
      <c r="D109" s="122"/>
      <c r="E109" s="122"/>
      <c r="F109" s="122"/>
      <c r="G109" s="122"/>
      <c r="H109" s="122"/>
      <c r="I109" s="122"/>
    </row>
    <row r="110" spans="1:9" ht="12.75">
      <c r="A110" s="122"/>
      <c r="B110" s="122"/>
      <c r="C110" s="122"/>
      <c r="D110" s="122"/>
      <c r="E110" s="122"/>
      <c r="F110" s="122"/>
      <c r="G110" s="122"/>
      <c r="H110" s="122"/>
      <c r="I110" s="122"/>
    </row>
    <row r="111" spans="1:9" ht="12.75">
      <c r="A111" s="122"/>
      <c r="B111" s="122"/>
      <c r="C111" s="122"/>
      <c r="D111" s="122"/>
      <c r="E111" s="122"/>
      <c r="F111" s="122"/>
      <c r="G111" s="122"/>
      <c r="H111" s="122"/>
      <c r="I111" s="122"/>
    </row>
    <row r="112" spans="1:9" ht="12.75">
      <c r="A112" s="122"/>
      <c r="B112" s="122"/>
      <c r="C112" s="122"/>
      <c r="D112" s="122"/>
      <c r="E112" s="122"/>
      <c r="F112" s="122"/>
      <c r="G112" s="122"/>
      <c r="H112" s="122"/>
      <c r="I112" s="122"/>
    </row>
    <row r="113" spans="1:9" ht="12.75">
      <c r="A113" s="122"/>
      <c r="B113" s="122"/>
      <c r="C113" s="122"/>
      <c r="D113" s="122"/>
      <c r="E113" s="122"/>
      <c r="F113" s="122"/>
      <c r="G113" s="122"/>
      <c r="H113" s="122"/>
      <c r="I113" s="122"/>
    </row>
    <row r="114" spans="1:9" ht="12.75">
      <c r="A114" s="122"/>
      <c r="B114" s="122"/>
      <c r="C114" s="122"/>
      <c r="D114" s="122"/>
      <c r="E114" s="122"/>
      <c r="F114" s="122"/>
      <c r="G114" s="122"/>
      <c r="H114" s="122"/>
      <c r="I114" s="122"/>
    </row>
    <row r="115" spans="1:9" ht="12.75">
      <c r="A115" s="122"/>
      <c r="B115" s="122"/>
      <c r="C115" s="122"/>
      <c r="D115" s="122"/>
      <c r="E115" s="122"/>
      <c r="F115" s="122"/>
      <c r="G115" s="122"/>
      <c r="H115" s="122"/>
      <c r="I115" s="122"/>
    </row>
    <row r="116" spans="1:9" ht="12.75">
      <c r="A116" s="122"/>
      <c r="B116" s="122"/>
      <c r="C116" s="122"/>
      <c r="D116" s="122"/>
      <c r="E116" s="122"/>
      <c r="F116" s="122"/>
      <c r="G116" s="122"/>
      <c r="H116" s="122"/>
      <c r="I116" s="122"/>
    </row>
    <row r="117" spans="1:9" ht="12.75">
      <c r="A117" s="122"/>
      <c r="B117" s="122"/>
      <c r="C117" s="122"/>
      <c r="D117" s="122"/>
      <c r="E117" s="122"/>
      <c r="F117" s="122"/>
      <c r="G117" s="122"/>
      <c r="H117" s="122"/>
      <c r="I117" s="122"/>
    </row>
    <row r="118" spans="1:9" ht="12.75">
      <c r="A118" s="122"/>
      <c r="B118" s="122"/>
      <c r="C118" s="122"/>
      <c r="D118" s="122"/>
      <c r="E118" s="122"/>
      <c r="F118" s="122"/>
      <c r="G118" s="122"/>
      <c r="H118" s="122"/>
      <c r="I118" s="122"/>
    </row>
    <row r="119" spans="1:9" ht="12.75">
      <c r="A119" s="122"/>
      <c r="B119" s="122"/>
      <c r="C119" s="122"/>
      <c r="D119" s="122"/>
      <c r="E119" s="122"/>
      <c r="F119" s="122"/>
      <c r="G119" s="122"/>
      <c r="H119" s="122"/>
      <c r="I119" s="122"/>
    </row>
    <row r="120" spans="1:9" ht="12.75">
      <c r="A120" s="122"/>
      <c r="B120" s="122"/>
      <c r="C120" s="122"/>
      <c r="D120" s="122"/>
      <c r="E120" s="122"/>
      <c r="F120" s="122"/>
      <c r="G120" s="122"/>
      <c r="H120" s="122"/>
      <c r="I120" s="122"/>
    </row>
    <row r="121" spans="1:9" ht="12.75">
      <c r="A121" s="122"/>
      <c r="B121" s="122"/>
      <c r="C121" s="122"/>
      <c r="D121" s="122"/>
      <c r="E121" s="122"/>
      <c r="F121" s="122"/>
      <c r="G121" s="122"/>
      <c r="H121" s="122"/>
      <c r="I121" s="122"/>
    </row>
    <row r="122" spans="1:9" ht="12.75">
      <c r="A122" s="122"/>
      <c r="B122" s="122"/>
      <c r="C122" s="122"/>
      <c r="D122" s="122"/>
      <c r="E122" s="122"/>
      <c r="F122" s="122"/>
      <c r="G122" s="122"/>
      <c r="H122" s="122"/>
      <c r="I122" s="122"/>
    </row>
    <row r="123" spans="1:9" ht="12.75">
      <c r="A123" s="122"/>
      <c r="B123" s="122"/>
      <c r="C123" s="122"/>
      <c r="D123" s="122"/>
      <c r="E123" s="122"/>
      <c r="F123" s="122"/>
      <c r="G123" s="122"/>
      <c r="H123" s="122"/>
      <c r="I123" s="122"/>
    </row>
    <row r="124" spans="1:9" ht="12.75">
      <c r="A124" s="122"/>
      <c r="B124" s="122"/>
      <c r="C124" s="122"/>
      <c r="D124" s="122"/>
      <c r="E124" s="122"/>
      <c r="F124" s="122"/>
      <c r="G124" s="122"/>
      <c r="H124" s="122"/>
      <c r="I124" s="122"/>
    </row>
    <row r="125" spans="1:9" ht="12.75">
      <c r="A125" s="122"/>
      <c r="B125" s="122"/>
      <c r="C125" s="122"/>
      <c r="D125" s="122"/>
      <c r="E125" s="122"/>
      <c r="F125" s="122"/>
      <c r="G125" s="122"/>
      <c r="H125" s="122"/>
      <c r="I125" s="122"/>
    </row>
    <row r="126" spans="1:9" ht="12.75">
      <c r="A126" s="122"/>
      <c r="B126" s="122"/>
      <c r="C126" s="122"/>
      <c r="D126" s="122"/>
      <c r="E126" s="122"/>
      <c r="F126" s="122"/>
      <c r="G126" s="122"/>
      <c r="H126" s="122"/>
      <c r="I126" s="122"/>
    </row>
    <row r="127" spans="1:9" ht="12.75">
      <c r="A127" s="122"/>
      <c r="B127" s="122"/>
      <c r="C127" s="122"/>
      <c r="D127" s="122"/>
      <c r="E127" s="122"/>
      <c r="F127" s="122"/>
      <c r="G127" s="122"/>
      <c r="H127" s="122"/>
      <c r="I127" s="122"/>
    </row>
    <row r="128" spans="1:9" ht="12.75">
      <c r="A128" s="122"/>
      <c r="B128" s="122"/>
      <c r="C128" s="122"/>
      <c r="D128" s="122"/>
      <c r="E128" s="122"/>
      <c r="F128" s="122"/>
      <c r="G128" s="122"/>
      <c r="H128" s="122"/>
      <c r="I128" s="122"/>
    </row>
    <row r="129" spans="1:9" ht="12.75">
      <c r="A129" s="122"/>
      <c r="B129" s="122"/>
      <c r="C129" s="122"/>
      <c r="D129" s="122"/>
      <c r="E129" s="122"/>
      <c r="F129" s="122"/>
      <c r="G129" s="122"/>
      <c r="H129" s="122"/>
      <c r="I129" s="122"/>
    </row>
    <row r="130" spans="1:9" ht="12.75">
      <c r="A130" s="122"/>
      <c r="B130" s="122"/>
      <c r="C130" s="122"/>
      <c r="D130" s="122"/>
      <c r="E130" s="122"/>
      <c r="F130" s="122"/>
      <c r="G130" s="122"/>
      <c r="H130" s="122"/>
      <c r="I130" s="122"/>
    </row>
    <row r="131" spans="1:9" ht="12.75">
      <c r="A131" s="122"/>
      <c r="B131" s="122"/>
      <c r="C131" s="122"/>
      <c r="D131" s="122"/>
      <c r="E131" s="122"/>
      <c r="F131" s="122"/>
      <c r="G131" s="122"/>
      <c r="H131" s="122"/>
      <c r="I131" s="122"/>
    </row>
    <row r="132" spans="1:9" ht="12.75">
      <c r="A132" s="122"/>
      <c r="B132" s="122"/>
      <c r="C132" s="122"/>
      <c r="D132" s="122"/>
      <c r="E132" s="122"/>
      <c r="F132" s="122"/>
      <c r="G132" s="122"/>
      <c r="H132" s="122"/>
      <c r="I132" s="122"/>
    </row>
    <row r="133" spans="1:9" ht="12.75">
      <c r="A133" s="122"/>
      <c r="B133" s="122"/>
      <c r="C133" s="122"/>
      <c r="D133" s="122"/>
      <c r="E133" s="122"/>
      <c r="F133" s="122"/>
      <c r="G133" s="122"/>
      <c r="H133" s="122"/>
      <c r="I133" s="122"/>
    </row>
    <row r="134" spans="1:9" ht="12.75">
      <c r="A134" s="122"/>
      <c r="B134" s="122"/>
      <c r="C134" s="122"/>
      <c r="D134" s="122"/>
      <c r="E134" s="122"/>
      <c r="F134" s="122"/>
      <c r="G134" s="122"/>
      <c r="H134" s="122"/>
      <c r="I134" s="122"/>
    </row>
    <row r="135" spans="1:9" ht="12.75">
      <c r="A135" s="122"/>
      <c r="B135" s="122"/>
      <c r="C135" s="122"/>
      <c r="D135" s="122"/>
      <c r="E135" s="122"/>
      <c r="F135" s="122"/>
      <c r="G135" s="122"/>
      <c r="H135" s="122"/>
      <c r="I135" s="122"/>
    </row>
  </sheetData>
  <printOptions/>
  <pageMargins left="0.75" right="0.75" top="1" bottom="1" header="0.5" footer="0.5"/>
  <pageSetup horizontalDpi="600" verticalDpi="600" orientation="portrait"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paulinekhoo</cp:lastModifiedBy>
  <cp:lastPrinted>2007-06-29T09:21:44Z</cp:lastPrinted>
  <dcterms:created xsi:type="dcterms:W3CDTF">1996-10-14T23:33:28Z</dcterms:created>
  <dcterms:modified xsi:type="dcterms:W3CDTF">2007-06-29T09:58:55Z</dcterms:modified>
  <cp:category/>
  <cp:version/>
  <cp:contentType/>
  <cp:contentStatus/>
</cp:coreProperties>
</file>